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70" windowWidth="14940" windowHeight="7950" activeTab="0"/>
  </bookViews>
  <sheets>
    <sheet name="реестр источников доходов " sheetId="1" r:id="rId1"/>
  </sheets>
  <definedNames>
    <definedName name="APPT" localSheetId="0">'реестр источников доходов '!$C$13</definedName>
    <definedName name="FIO" localSheetId="0">'реестр источников доходов '!$I$13</definedName>
    <definedName name="LAST_CELL" localSheetId="0">'реестр источников доходов '!$M$216</definedName>
    <definedName name="SIGN" localSheetId="0">'реестр источников доходов '!$C$13:$K$13</definedName>
  </definedNames>
  <calcPr fullCalcOnLoad="1"/>
</workbook>
</file>

<file path=xl/sharedStrings.xml><?xml version="1.0" encoding="utf-8"?>
<sst xmlns="http://schemas.openxmlformats.org/spreadsheetml/2006/main" count="583" uniqueCount="403">
  <si>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</si>
  <si>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</si>
  <si>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</si>
  <si>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227_1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</si>
  <si>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</si>
  <si>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</si>
  <si>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</si>
  <si>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</si>
  <si>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</si>
  <si>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</si>
  <si>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</si>
  <si>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</si>
  <si>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</si>
  <si>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</si>
  <si>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рекламные конструкции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</si>
  <si>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плата за размещение нестационарного специализированного торгового объекта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</si>
  <si>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</si>
  <si>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</si>
  <si>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</si>
  <si>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доходы от компенсации затрат бюджетов городских округов</t>
  </si>
  <si>
    <t>Прочие доходы от компенсации затрат бюджетов городских округов (возмещение ком. услуг ТУ1)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</si>
  <si>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</si>
  <si>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</si>
  <si>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</si>
  <si>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Дотации бюджетам городских округов на выравнивание бюджетной обеспеченности</t>
  </si>
  <si>
    <t>Дотации на поддержку мер по обеспечению сбалансированности бюджетов городских округов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</si>
  <si>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</si>
  <si>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</si>
  <si>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Субвенция на осуществление выплаты компенсации части родительской платы за присмотр и уход за ребенком в государственных, муниципальных и частных образовательных организациях, реализующих образовательную программу дошкольного образования, в том числе обеспечение организации выплаты компенсации части родительской платы</t>
  </si>
  <si>
    <t>Субвенция на обеспечение детей 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федерального бюджета</t>
  </si>
  <si>
    <t>Субвенция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областного бюджета</t>
  </si>
  <si>
    <t>Субвенция на оказание несвязанной поддержки сельскохозяйственным товаропроизводителям в области растениеводства за счет средств федерального бюджета</t>
  </si>
  <si>
    <t>Субвенция на оказание несвязанной поддержки сельскохозяйственным товаропроизводителям в области растениеводства за счет средств областного бюджета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</si>
  <si>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(за счет областного бюджета)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</si>
  <si>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</si>
  <si>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Прочие безвозмездные поступления в бюджеты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</si>
  <si>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</si>
  <si>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Наименование группы источников доходов бюджетов/ наименование источника доходов бюджета</t>
  </si>
  <si>
    <t>Классификация доходов бюджета</t>
  </si>
  <si>
    <t>код</t>
  </si>
  <si>
    <t>наименование</t>
  </si>
  <si>
    <t>Наименование главного администратора доходов бюджета</t>
  </si>
  <si>
    <t>Код строки</t>
  </si>
  <si>
    <t>Прогноз доходов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</si>
  <si>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</si>
  <si>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</si>
  <si>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</si>
  <si>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3</t>
  </si>
  <si>
    <t>8</t>
  </si>
  <si>
    <t>0105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</si>
  <si>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</si>
  <si>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</si>
  <si>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</si>
  <si>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</si>
  <si>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</si>
  <si>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</si>
  <si>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</si>
  <si>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</si>
  <si>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 ставкам, применяемым к объектам налогообложения, расположенным в границах городских 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</si>
  <si>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</si>
  <si>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</si>
  <si>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</si>
  <si>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</si>
  <si>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 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</si>
  <si>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</si>
  <si>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</si>
  <si>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Государственная пошлина за совершение действий, связанных с приобретением гражданства Российской Федерации или выходом из гражданства 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</si>
  <si>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</si>
  <si>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</si>
  <si>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 xml:space="preserve"> Государственная пошлина за выдачу и обмен паспорта гражданина Российской Федерации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</si>
  <si>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</si>
  <si>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</si>
  <si>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</t>
  </si>
  <si>
    <t>182 1 01 02000 01 0000 110</t>
  </si>
  <si>
    <t xml:space="preserve"> Управление Федеральной налоговой службы по Нижегородской области  </t>
  </si>
  <si>
    <t xml:space="preserve"> Управление Федерального казначейства по Нижегородской области  </t>
  </si>
  <si>
    <t>100 1 03 02000 01 0000 110</t>
  </si>
  <si>
    <t>182 1 05 02000 02 0000 110</t>
  </si>
  <si>
    <t xml:space="preserve">Управление Федеральной налоговой службы по Нижегородской области  </t>
  </si>
  <si>
    <t>182 1 05 04010 02 0000 110</t>
  </si>
  <si>
    <t>182 1 06 01020 04 0000 110</t>
  </si>
  <si>
    <t>182 1 06 06000 00 0000 110</t>
  </si>
  <si>
    <t>182 1 06 06030 00 0000 110</t>
  </si>
  <si>
    <t xml:space="preserve"> 182 1 06 06032 04 0000 110</t>
  </si>
  <si>
    <t>182 1 08 03000 01 0000 110</t>
  </si>
  <si>
    <t>182 1 08 03010 01 0000 110</t>
  </si>
  <si>
    <t xml:space="preserve"> Главное управление МВД России по Нижегородской области</t>
  </si>
  <si>
    <t xml:space="preserve"> Управление Федеральной службы государственной регистрации, кадастра и картографии по Нижегородской области</t>
  </si>
  <si>
    <t>143 1 11 05012 04 0000 120</t>
  </si>
  <si>
    <t xml:space="preserve"> Министерство инвестиций, земельных и имущественных отношений Нижегородской области</t>
  </si>
  <si>
    <t>487 1 11 05010 00 0000 120</t>
  </si>
  <si>
    <t xml:space="preserve"> 182 1 06 06040 00 0000 110</t>
  </si>
  <si>
    <t>182 1 06 06042 04 0000 110</t>
  </si>
  <si>
    <t>182 1 05 03000 01 0000 110</t>
  </si>
  <si>
    <t>182 1 05 04000 02 0000 110</t>
  </si>
  <si>
    <t>182 1 06 01000 00 0000 110</t>
  </si>
  <si>
    <t>администрации городского округа город Кулебаки Нижегородской области</t>
  </si>
  <si>
    <t>487 1.11.09044.04.0000.120</t>
  </si>
  <si>
    <t>487 1.11.09044.04.0222.120</t>
  </si>
  <si>
    <t>487 1.11.09044.04.0333.120</t>
  </si>
  <si>
    <t>Прочие доходы от компенсации затрат бюджетов городских округов (дебиторка)</t>
  </si>
  <si>
    <t>Управление Федеральной службы государственной регистрации, кадастра и картографии по Нижегородской области</t>
  </si>
  <si>
    <t>Главное управление МВД России по Нижегородской области</t>
  </si>
  <si>
    <t>000 1 16 00000 00 0000 000</t>
  </si>
  <si>
    <t>000 1 11 05020 00 0000 120</t>
  </si>
  <si>
    <t>000 1 00 00000 00 0000 000</t>
  </si>
  <si>
    <t>000 1 01 00000 00 0000 000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</si>
  <si>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</si>
  <si>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</si>
  <si>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</si>
  <si>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</si>
  <si>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</si>
  <si>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</si>
  <si>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</si>
  <si>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</si>
  <si>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000 1 12 00000 00 0000 000</t>
  </si>
  <si>
    <t>Плата за негативное воздействие на окружающую среду</t>
  </si>
  <si>
    <t>000 1 12 01000 01 0000 120</t>
  </si>
  <si>
    <t>000 1 13 00000 00 0000 000</t>
  </si>
  <si>
    <t xml:space="preserve">Прочие доходы от компенсации затрат государства </t>
  </si>
  <si>
    <t>000 1 13 02990 00 0000 130</t>
  </si>
  <si>
    <t>Доходы от компенсации затрат государства</t>
  </si>
  <si>
    <t>000 1 13 02000 00 0000 130</t>
  </si>
  <si>
    <t>487 1.13.02994.04.0000.130</t>
  </si>
  <si>
    <t>487 1.13.02994.04.0111.130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</si>
  <si>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</si>
  <si>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</si>
  <si>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</si>
  <si>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</si>
  <si>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</si>
  <si>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</si>
  <si>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</si>
  <si>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государственная  собственность  на   которые   не     разграничена</t>
  </si>
  <si>
    <t>000 1 14 06010 00 0000 430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</si>
  <si>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</si>
  <si>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</si>
  <si>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000 2 00 00000 00 0000 000</t>
  </si>
  <si>
    <t>000 2 02 00000 00 0000 000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</si>
  <si>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</si>
  <si>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</si>
  <si>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000 2 02 15001 00 0000 151</t>
  </si>
  <si>
    <t>Дотации бюджетам на поддержку мер по обеспечению сбалансированности бюджетов</t>
  </si>
  <si>
    <t>000 2 02 15002 00 0000 151</t>
  </si>
  <si>
    <t>финансовое управление администрации городского округа город Кулебаки Нижегородской области</t>
  </si>
  <si>
    <t>Субсидии бюджетам бюджетной системы Российской Федерации (межбюджетные субсидии)</t>
  </si>
  <si>
    <t>487 1 11 05012 04 0000 120</t>
  </si>
  <si>
    <t>000 2.02.30024.04.0000.151</t>
  </si>
  <si>
    <t>487 2.02.35082.04.0110.151</t>
  </si>
  <si>
    <t>487 2.02.35082.04.0220.151</t>
  </si>
  <si>
    <t>487 2.02.35541.04.0110.151</t>
  </si>
  <si>
    <t>487 2.02.35541.04.0220.151</t>
  </si>
  <si>
    <t>уроавление образования администрации городского округа город Кулебаки Нижегородской области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</si>
  <si>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</si>
  <si>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Субвенции бюджетам бюджетной системы Российской Федерации</t>
  </si>
  <si>
    <t>Иные межбюджетные трансферты</t>
  </si>
  <si>
    <t>000 2 07 00000 00 0000 000</t>
  </si>
  <si>
    <t>000 2 19 00000 00 0000 000</t>
  </si>
  <si>
    <t>000 1 08 07000 01 0000 110</t>
  </si>
  <si>
    <t>000 1 11 00000 00 0000 000</t>
  </si>
  <si>
    <t>000 1 08 00000 00 0000 000</t>
  </si>
  <si>
    <t>000 1 05 00000 00 0000 000</t>
  </si>
  <si>
    <t>Ю.А.Щукина</t>
  </si>
  <si>
    <t>Начальник финансового управления</t>
  </si>
  <si>
    <t>№ реестровой записи</t>
  </si>
  <si>
    <t>Доходы бюджета, всего</t>
  </si>
  <si>
    <t>Налоговые доходы</t>
  </si>
  <si>
    <t>Налоги на совокупный доход</t>
  </si>
  <si>
    <t>Налоги на имущество</t>
  </si>
  <si>
    <t>Государственная пошлина</t>
  </si>
  <si>
    <t>Неналоговые доходы</t>
  </si>
  <si>
    <t>Доходы от  использования имущества, находящегося в государственной и муниципальной 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</si>
  <si>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</si>
  <si>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</si>
  <si>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</si>
  <si>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</si>
  <si>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</si>
  <si>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</si>
  <si>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Прочие безвозмездные поступления </t>
  </si>
  <si>
    <t>Возврат остатков субсидий, субвенций и иных межбюджетных трансфертов, имеющих целевое назначение прошлых лет</t>
  </si>
  <si>
    <t>администрация городского округа город Кулебаки Нижегородской области</t>
  </si>
  <si>
    <t>управление образования администрации городского округа город Кулебаки Нижегородской области</t>
  </si>
  <si>
    <t>упраавление образования администрации городского округа город Кулебаки Нижегородской области</t>
  </si>
  <si>
    <t>487 1 08 07150 01 0000 110</t>
  </si>
  <si>
    <t>Государственная пошлина за выдачу разрешения на установку рекламной конструкции</t>
  </si>
  <si>
    <t>Платежи от государственных и муниципальных унитарных предприятий</t>
  </si>
  <si>
    <t>000  11 05000 00 0000 120</t>
  </si>
  <si>
    <t>000 1 11 05010 04 0000 120</t>
  </si>
  <si>
    <t>487 1 13 02994 04 0000 130</t>
  </si>
  <si>
    <t>487 1 11 05024 04 0000 120</t>
  </si>
  <si>
    <t>487 1 11 05070 04 0000 120</t>
  </si>
  <si>
    <t>487 1 11 05074 04 0000 120</t>
  </si>
  <si>
    <t>487 1 11 07000 04 0000 120</t>
  </si>
  <si>
    <t>487 1 11 07010 04 0000 120</t>
  </si>
  <si>
    <t>487 1 11 07014 04 0000 120</t>
  </si>
  <si>
    <t>182 1 01 02010 01 1000 110</t>
  </si>
  <si>
    <t>182 1 01 02020 01 1000 110</t>
  </si>
  <si>
    <t>182 1 01 02030 01 1000 110</t>
  </si>
  <si>
    <t>182 1 01 02040 01 1000 110</t>
  </si>
  <si>
    <t>182 1 05 02010 02 0000 110</t>
  </si>
  <si>
    <t>182 1 05 02020 02 0000 110</t>
  </si>
  <si>
    <t>182 1 05 03010 01 0000 110</t>
  </si>
  <si>
    <t>487 1 14 02042 04 0000 440</t>
  </si>
  <si>
    <t>487 1 14 06012 04 0000 430</t>
  </si>
  <si>
    <t>487 1 14 06024 04 0000 430</t>
  </si>
  <si>
    <t>Субсидии бюджетам городских округов на софинансирование капитальных вложений в объекты муниципальной собственности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</si>
  <si>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(при обращении через многофункциональные центры)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</si>
  <si>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</si>
  <si>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487 1.14.13040.04.0000.410</t>
  </si>
  <si>
    <t>Федеральная служба судебных приставов</t>
  </si>
  <si>
    <t>487 2.02.20077.04.0220.150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</si>
  <si>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 за счет федеральных средств</t>
  </si>
  <si>
    <t>4872.02.25467.04.0110.150</t>
  </si>
  <si>
    <t>4872.02.25467.04.0220.150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</si>
  <si>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 за счет областных средств</t>
  </si>
  <si>
    <t>4872.02.25497.04.0110.150</t>
  </si>
  <si>
    <t>4872.02.25497.04.0220.150</t>
  </si>
  <si>
    <t>487 2.02.25555.04.0110.150</t>
  </si>
  <si>
    <t>000 2 02 29999 00 0000 150</t>
  </si>
  <si>
    <t>000 2 02 30000 00 0000 150</t>
  </si>
  <si>
    <t>000 2 02 10000 00 0000 150</t>
  </si>
  <si>
    <t>000 2 02 20000 00 0000 150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</si>
  <si>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</si>
  <si>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000 2 02 40000 00 0000 150</t>
  </si>
  <si>
    <t>487 2 02 45160 04 0220 150</t>
  </si>
  <si>
    <t>Безвозмездные поступления от негосударственных организаций в бюджеты городских округов</t>
  </si>
  <si>
    <t>000 204 04000 00 0000 150</t>
  </si>
  <si>
    <t>Предоставление негосударственными организациями грантов для получателей средств бюджетов городских округов</t>
  </si>
  <si>
    <t>487 2 04 04010 04 0000 150</t>
  </si>
  <si>
    <t>487 2 07 04050 04 0000 150</t>
  </si>
  <si>
    <t>000 2 07 04000 04 0000 150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</si>
  <si>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округов</t>
  </si>
  <si>
    <t>002 2 19 60010 04 0220 150</t>
  </si>
  <si>
    <t xml:space="preserve">Субсидии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</si>
  <si>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002 2.02.25097.04.0110.150</t>
  </si>
  <si>
    <t>002 2.02.25097.04.0220.150</t>
  </si>
  <si>
    <t>487 2.02.35120.04.0110.150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</si>
  <si>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</si>
  <si>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487 2.02.49999.04.0220.150</t>
  </si>
  <si>
    <t>Прочие межбюджетные трансферты, передаваемые бюджетам городских округов из областного бюджета</t>
  </si>
  <si>
    <t>182 105 01000 00 0000 110</t>
  </si>
  <si>
    <t>000 1.14.13000.00.0000.410</t>
  </si>
  <si>
    <t>Доходы от приватизации имущества, находящегося вгосударственной и муниципальной собственности собственности городских округов</t>
  </si>
  <si>
    <t>487 2.02.25555.04.0220.150</t>
  </si>
  <si>
    <t>487 2.02.25232.04.0110.150</t>
  </si>
  <si>
    <t>487 2.02.25232.04.0220.150</t>
  </si>
  <si>
    <t>321 1 08 07020 018000 110</t>
  </si>
  <si>
    <t>487 2 02 35176 04 0110 150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</si>
  <si>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</si>
  <si>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Министерство социальной политики Нижегородской области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</si>
  <si>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</si>
  <si>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</si>
  <si>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</si>
  <si>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</si>
  <si>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</si>
  <si>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</si>
  <si>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</si>
  <si>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</si>
  <si>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</si>
  <si>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</si>
  <si>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</si>
  <si>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</si>
  <si>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</si>
  <si>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</si>
  <si>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</si>
  <si>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182 1 06 00000 00 0000 000</t>
  </si>
  <si>
    <t>Кассовые полступления в текущем финансовом году (по состоянию на                  01 октября 2020г.)</t>
  </si>
  <si>
    <t>Оценка исполнения 2020 г. (текущий финансовый год</t>
  </si>
  <si>
    <t>на 2021 г. (очередной финансовый год)</t>
  </si>
  <si>
    <t>на 2022 г. (первый год планового периода)</t>
  </si>
  <si>
    <t>на 2023г. (второй год планового периода)</t>
  </si>
  <si>
    <t>182 105 0101101 0000 110</t>
  </si>
  <si>
    <t>182 105 01021 01 0000 110</t>
  </si>
  <si>
    <t>188 1.08.07010.01.8000.110</t>
  </si>
  <si>
    <t>Государственная пошлина за повторную выдачу свидетельства о постановке на учет в налоговом органе (при обращении через многофункциональные центры).</t>
  </si>
  <si>
    <t>188 1.08.07100.01.8000.110</t>
  </si>
  <si>
    <t>182 1.08.07310.01.8000.110</t>
  </si>
  <si>
    <t>1881.08.07310.01.8000.110</t>
  </si>
  <si>
    <t>048  1 12 01010 01 6000 120</t>
  </si>
  <si>
    <t>048 1 12 01030 016000 120</t>
  </si>
  <si>
    <t>048 1 12 01041 01 6000 120</t>
  </si>
  <si>
    <t>048 1 12 01042 01 6000 120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</si>
  <si>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</si>
  <si>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управление образование администрации городского округа город Кулебаки Нижегородской области</t>
  </si>
  <si>
    <t>001 1 13 02994 04 0000 130</t>
  </si>
  <si>
    <t>002 1 13 02994 04 0000 130</t>
  </si>
  <si>
    <t>Управление по обеспечению деятельности мировых судей, адвокатуры и нотариата Нижегородской области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</si>
  <si>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</si>
  <si>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218 1.16.01053.01.0027.140</t>
  </si>
  <si>
    <t>150 1.16.01053.01.0035.140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</si>
  <si>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 )</t>
  </si>
  <si>
    <t>218 1.16.01063.01.0008.140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</si>
  <si>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</si>
  <si>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218 1.16.01063.01.0091.140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</si>
  <si>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</si>
  <si>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150 1.16.01063.01.0101.140</t>
  </si>
  <si>
    <t>218 1.16.01063.01.0101.140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</si>
  <si>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</si>
  <si>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150 1.16.01063.01.9000.140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</si>
  <si>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</si>
  <si>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218 1.16.01073.01.0017.140</t>
  </si>
  <si>
    <t>150 1.16.01073.01.0027.140</t>
  </si>
  <si>
    <t>487 1.16.01074.01.0000.140</t>
  </si>
  <si>
    <t>487 1.16.01084.01.0000.140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</si>
  <si>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</t>
  </si>
  <si>
    <t>218 1.16.01143.01.9000.140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</si>
  <si>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</si>
  <si>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218 1.16.01153.01.0005.140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</si>
  <si>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</si>
  <si>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218 1.16.01153.01.0006.140</t>
  </si>
  <si>
    <t>218 1.16.01153.01.9000.140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</si>
  <si>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</si>
  <si>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218 1.16.01173.01.0007.140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</si>
  <si>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</t>
  </si>
  <si>
    <t>150 1.16.01193.01.9000.140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</si>
  <si>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</si>
  <si>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218 1.16.01203.01.0008.140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</si>
  <si>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</si>
  <si>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150 1.16.01203.01.0021.140</t>
  </si>
  <si>
    <t>218 1.16.01203.01.0021.140</t>
  </si>
  <si>
    <t>150 1.16.01203.01.9000.140</t>
  </si>
  <si>
    <t>218 1.16.01203.01.9000.140</t>
  </si>
  <si>
    <t>487 1.16.02020.02.0041.140</t>
  </si>
  <si>
    <t xml:space="preserve"> 000 1 16 07000 00 0000 140</t>
  </si>
  <si>
    <t>487 1.16.07090.04.0000.140</t>
  </si>
  <si>
    <t>000 1 16 10000 00 0000 140</t>
  </si>
  <si>
    <t>Платежи в целях возмещения причиненного ущерба (убытков)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</si>
  <si>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</si>
  <si>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487 1.16.10031.04.0000.140</t>
  </si>
  <si>
    <t>881 1.16.10123.01.0000.140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</si>
  <si>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</si>
  <si>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106 1.16.10123.01.0041.140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</si>
  <si>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</si>
  <si>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Федеральная служба по надзору в сфере транспорта</t>
  </si>
  <si>
    <t>188 1.16.10123.01.0041.140</t>
  </si>
  <si>
    <t>321 1.16.10123.01.0041.140</t>
  </si>
  <si>
    <t xml:space="preserve"> 415 1.16.10123.01.0041.140</t>
  </si>
  <si>
    <t>Прокуратура Нижегородской области</t>
  </si>
  <si>
    <t>487 1.16.10123.01.0041.140</t>
  </si>
  <si>
    <t>798 1.16.10123.01.0041.140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</si>
  <si>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</si>
  <si>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1821.16.10129.01.0000.140</t>
  </si>
  <si>
    <t>Управление Федеральной налоговой службы по Нижегородской области</t>
  </si>
  <si>
    <t>001 2 02 15001 04 0220 150</t>
  </si>
  <si>
    <t>001 2 02 15002 04 0220 150</t>
  </si>
  <si>
    <t>001 2 02 15002 04 0225 150</t>
  </si>
  <si>
    <t>Дотация на поддержку мер по обеспечению сбалансированности бюджетов городских округов (в части средств на реализацию общественно значимых проектов)</t>
  </si>
  <si>
    <t>487 2.02.20216.04.0220.150</t>
  </si>
  <si>
    <t>субсидии на капитальный ремонт и ремонт автомобильных дорог общего пользования местного значения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</si>
  <si>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за счет средств федерального бюджета</t>
  </si>
  <si>
    <t>002 2.02.25304.04.0110.150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</si>
  <si>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за счет средств областного бюджета</t>
  </si>
  <si>
    <t>002 2.02.25304.04.0220.150</t>
  </si>
  <si>
    <t>Субсидии бюджетам городских округов на реализацию мероприятий по обеспечению жильем молодых семей за счет средств федерального бюджета</t>
  </si>
  <si>
    <t>Субсидии бюджетам городских округов на реализацию мероприятий по обеспечению жильем молодых семей за счет средств областного бюджета</t>
  </si>
  <si>
    <t>Субсидии на поддержку государственных программ субъектов РФ и муниципальных программ формирования современной городской среды за счет средств федерального бюджета</t>
  </si>
  <si>
    <t>Субсидии на поддержку государственных программ субъектов РФ и муниципальных программ формированиясовременной городской среды за счет средств областного бюджета</t>
  </si>
  <si>
    <t>487 2.02.25576.04.0110.150</t>
  </si>
  <si>
    <t>Субсидии на реализацию мероприятий по благоустройству сельских территорий за счет средств федерального бюджета</t>
  </si>
  <si>
    <t>487 2.02.25576.04.0220.150</t>
  </si>
  <si>
    <t>Субсидии на реализацию мероприятий по благоустройству сельских территорий за счет средств областного бюджета</t>
  </si>
  <si>
    <t>001 2 02 29999 04 0220 150</t>
  </si>
  <si>
    <t>002 2 02 29999 04 0220 150</t>
  </si>
  <si>
    <t>487 2 02 29999 04 0220 150</t>
  </si>
  <si>
    <t>487 2 02 30024 04 0220 150</t>
  </si>
  <si>
    <t>002 2 02 30024 04 0220 150</t>
  </si>
  <si>
    <t>002 2 02 30029 04 0220 150</t>
  </si>
  <si>
    <t>487 2.02.35082.04.0110.150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</si>
  <si>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за счет средств федерального бюджетаспециализированных жилых помещений</t>
  </si>
  <si>
    <t>487 2 02 35082 04 0220 150</t>
  </si>
  <si>
    <t>487 2 02 35135 04 0110 150</t>
  </si>
  <si>
    <t>002 2.02.35303.04.0110.150</t>
  </si>
  <si>
    <t>Субвенция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</si>
  <si>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 за счет средств федерального бюджета</t>
  </si>
  <si>
    <t>дминистрация городского округа город Кулебаки Нижегородской области</t>
  </si>
  <si>
    <t>487 2.02.35502.04.0110.150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</si>
  <si>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 за счет средств областного бюджета</t>
  </si>
  <si>
    <t>487 2.02.35502.04.0220.150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</si>
  <si>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 за счет средств федерального бюджета</t>
  </si>
  <si>
    <t>487 2.02.35508.04.0110.150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</si>
  <si>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 за счет средств областного бюджета</t>
  </si>
  <si>
    <t>487 2.02.35508.04.0220.150</t>
  </si>
  <si>
    <t>002  2 02 45160 04 0220 150</t>
  </si>
  <si>
    <t>487 2 07 04020 04 0000 150</t>
  </si>
  <si>
    <t>002 2 19 45160 04 0220 150</t>
  </si>
  <si>
    <t>322 1.16.10123.01.0041.140</t>
  </si>
  <si>
    <t>Комитет гоударственного ветеринарного надзора</t>
  </si>
  <si>
    <t xml:space="preserve"> Государственная жилищная комиссия</t>
  </si>
  <si>
    <t>188 1 08 06000 01 8000 110</t>
  </si>
  <si>
    <t>001 2 19 60010 04 0220 150</t>
  </si>
  <si>
    <t xml:space="preserve">РЕЕСТР ИСТОЧНИКОВ ДОХОДОВ БЮДЖЕТА ГОРОДСКОГО ОКРУГА ГОРОД КУЛЕБАКИ НИЖЕГОРОДСКОЙ ОБЛАСТИ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</si>
  <si>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</si>
  <si>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Межрегиональное управление Федеральной слубы по надзору в сфере природопользования по Нижегородской области и Республике Мордовия</t>
  </si>
  <si>
    <t>100 1 03 02230 01 0000 110</t>
  </si>
  <si>
    <t>100 1 03 02240 01 0000 110</t>
  </si>
  <si>
    <t>100 1 03 02250 01 0000 110</t>
  </si>
  <si>
    <t>100 1 03 02260 01 0000 110</t>
  </si>
  <si>
    <t>Прогноз доходов бюджета на 2020 год ( на 01.10.2020г.)текущий финансовый год)</t>
  </si>
  <si>
    <t>Субсидии бюджетам городских округовна создание дополнительных мест для детей в возрате от 1,5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федерального бюджета</t>
  </si>
  <si>
    <t>Субсидии бюджетам городских округовна создание дополнительных мест для детей в возрате от 1,5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областного бюджета</t>
  </si>
  <si>
    <t>218 1.16.01193.01.0005.140</t>
  </si>
  <si>
    <t>тыс.руб.</t>
  </si>
  <si>
    <t xml:space="preserve">    Исполнитель</t>
  </si>
  <si>
    <t>М.В.Морозова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</si>
</sst>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[$-FC19]d\ mmmm\ yyyy\ &quot;г.&quot;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3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3" fontId="0" fillId="0" borderId="0" xfId="0" applyNumberFormat="1" applyAlignment="1">
      <alignment/>
    </xf>
    <xf numFmtId="173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 applyProtection="1">
      <alignment horizontal="center" vertical="center" wrapText="1"/>
      <protection/>
    </xf>
    <xf numFmtId="172" fontId="7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2" fontId="1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wrapText="1" readingOrder="1"/>
      <protection locked="0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73" fontId="4" fillId="0" borderId="10" xfId="0" applyNumberFormat="1" applyFont="1" applyFill="1" applyBorder="1" applyAlignment="1" applyProtection="1">
      <alignment horizontal="center" vertical="center" wrapText="1"/>
      <protection/>
    </xf>
    <xf numFmtId="173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 applyProtection="1">
      <alignment horizontal="center" vertical="center" wrapText="1"/>
      <protection/>
    </xf>
    <xf numFmtId="173" fontId="4" fillId="0" borderId="0" xfId="0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 applyProtection="1">
      <alignment horizontal="center" vertical="center" wrapText="1"/>
      <protection/>
    </xf>
    <xf numFmtId="178" fontId="4" fillId="0" borderId="10" xfId="0" applyNumberFormat="1" applyFont="1" applyBorder="1" applyAlignment="1">
      <alignment horizontal="center" vertical="center"/>
    </xf>
    <xf numFmtId="0" fontId="52" fillId="0" borderId="10" xfId="42" applyFont="1" applyBorder="1" applyAlignment="1">
      <alignment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12" fillId="0" borderId="0" xfId="0" applyFont="1" applyAlignment="1">
      <alignment/>
    </xf>
    <xf numFmtId="173" fontId="12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0" xfId="42" applyFont="1" applyBorder="1" applyAlignment="1">
      <alignment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10" fillId="0" borderId="12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49" fontId="3" fillId="0" borderId="0" xfId="0" applyNumberFormat="1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wrapText="1"/>
      <protection/>
    </xf>
    <xf numFmtId="49" fontId="10" fillId="0" borderId="14" xfId="0" applyNumberFormat="1" applyFont="1" applyBorder="1" applyAlignment="1" applyProtection="1">
      <alignment horizontal="center" vertical="center" wrapText="1"/>
      <protection/>
    </xf>
    <xf numFmtId="49" fontId="10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V213"/>
  <sheetViews>
    <sheetView tabSelected="1" view="pageLayout" zoomScale="90" zoomScalePageLayoutView="90" workbookViewId="0" topLeftCell="A1">
      <selection activeCell="C88" sqref="C88"/>
    </sheetView>
  </sheetViews>
  <sheetFormatPr defaultColWidth="9.140625" defaultRowHeight="12.75" customHeight="1"/>
  <cols>
    <col min="1" max="1" width="3.421875" style="0" customWidth="1"/>
    <col min="2" max="2" width="16.8515625" style="0" customWidth="1"/>
    <col min="3" max="3" width="24.421875" style="0" customWidth="1"/>
    <col min="4" max="4" width="21.00390625" style="0" customWidth="1"/>
    <col min="5" max="5" width="13.7109375" style="0" customWidth="1"/>
    <col min="6" max="6" width="4.140625" style="0" customWidth="1"/>
    <col min="7" max="7" width="12.7109375" style="0" customWidth="1"/>
    <col min="8" max="8" width="10.8515625" style="0" customWidth="1"/>
    <col min="9" max="9" width="9.28125" style="42" customWidth="1"/>
    <col min="10" max="10" width="10.421875" style="0" customWidth="1"/>
    <col min="11" max="11" width="10.140625" style="0" customWidth="1"/>
    <col min="12" max="12" width="10.28125" style="0" customWidth="1"/>
    <col min="13" max="13" width="9.140625" style="0" customWidth="1"/>
  </cols>
  <sheetData>
    <row r="1" spans="1:13" ht="14.25" customHeight="1">
      <c r="A1" s="74" t="s">
        <v>389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1"/>
    </row>
    <row r="2" spans="3:12" ht="12.75">
      <c r="C2" s="75"/>
      <c r="D2" s="75"/>
      <c r="E2" s="75"/>
      <c r="F2" s="75"/>
      <c r="G2" s="75"/>
      <c r="L2" t="s">
        <v>400</v>
      </c>
    </row>
    <row r="3" spans="1:12" ht="53.25" customHeight="1">
      <c r="A3" s="78" t="s">
        <v>163</v>
      </c>
      <c r="B3" s="80" t="s">
        <v>37</v>
      </c>
      <c r="C3" s="76" t="s">
        <v>38</v>
      </c>
      <c r="D3" s="77"/>
      <c r="E3" s="68" t="s">
        <v>41</v>
      </c>
      <c r="F3" s="68" t="s">
        <v>42</v>
      </c>
      <c r="G3" s="70" t="s">
        <v>396</v>
      </c>
      <c r="H3" s="70" t="s">
        <v>265</v>
      </c>
      <c r="I3" s="72" t="s">
        <v>266</v>
      </c>
      <c r="J3" s="82" t="s">
        <v>43</v>
      </c>
      <c r="K3" s="83"/>
      <c r="L3" s="84"/>
    </row>
    <row r="4" spans="1:12" ht="57" customHeight="1">
      <c r="A4" s="79"/>
      <c r="B4" s="81"/>
      <c r="C4" s="22" t="s">
        <v>39</v>
      </c>
      <c r="D4" s="23" t="s">
        <v>40</v>
      </c>
      <c r="E4" s="69"/>
      <c r="F4" s="69"/>
      <c r="G4" s="71"/>
      <c r="H4" s="71"/>
      <c r="I4" s="73"/>
      <c r="J4" s="66" t="s">
        <v>267</v>
      </c>
      <c r="K4" s="66" t="s">
        <v>268</v>
      </c>
      <c r="L4" s="66" t="s">
        <v>269</v>
      </c>
    </row>
    <row r="5" spans="1:12" ht="19.5" customHeight="1">
      <c r="A5" s="5">
        <v>1</v>
      </c>
      <c r="B5" s="5">
        <v>2</v>
      </c>
      <c r="C5" s="2" t="s">
        <v>47</v>
      </c>
      <c r="D5" s="5">
        <v>4</v>
      </c>
      <c r="E5" s="29">
        <v>5</v>
      </c>
      <c r="F5" s="29">
        <v>6</v>
      </c>
      <c r="G5" s="29">
        <v>7</v>
      </c>
      <c r="H5" s="2" t="s">
        <v>48</v>
      </c>
      <c r="I5" s="48">
        <v>9</v>
      </c>
      <c r="J5" s="5">
        <v>10</v>
      </c>
      <c r="K5" s="5">
        <v>11</v>
      </c>
      <c r="L5" s="5">
        <v>12</v>
      </c>
    </row>
    <row r="6" spans="1:12" ht="27" customHeight="1">
      <c r="A6" s="5"/>
      <c r="B6" s="5" t="s">
        <v>164</v>
      </c>
      <c r="C6" s="9"/>
      <c r="D6" s="5"/>
      <c r="E6" s="23"/>
      <c r="F6" s="5"/>
      <c r="G6" s="18">
        <f aca="true" t="shared" si="0" ref="G6:L6">G7+G143</f>
        <v>1423746.9</v>
      </c>
      <c r="H6" s="18">
        <f t="shared" si="0"/>
        <v>963258.9100000001</v>
      </c>
      <c r="I6" s="18">
        <f t="shared" si="0"/>
        <v>1418704.75</v>
      </c>
      <c r="J6" s="18">
        <f t="shared" si="0"/>
        <v>1328481.9</v>
      </c>
      <c r="K6" s="18">
        <f t="shared" si="0"/>
        <v>1346292.1</v>
      </c>
      <c r="L6" s="18">
        <f t="shared" si="0"/>
        <v>1392922.3000000003</v>
      </c>
    </row>
    <row r="7" spans="1:12" ht="34.5" customHeight="1">
      <c r="A7" s="3"/>
      <c r="B7" s="5" t="s">
        <v>44</v>
      </c>
      <c r="C7" s="9" t="s">
        <v>105</v>
      </c>
      <c r="D7" s="5" t="s">
        <v>44</v>
      </c>
      <c r="E7" s="24"/>
      <c r="F7" s="17"/>
      <c r="G7" s="18">
        <f aca="true" t="shared" si="1" ref="G7:L7">G8+G50</f>
        <v>443987</v>
      </c>
      <c r="H7" s="18">
        <f t="shared" si="1"/>
        <v>309624.21</v>
      </c>
      <c r="I7" s="18">
        <f t="shared" si="1"/>
        <v>434725.15000000014</v>
      </c>
      <c r="J7" s="18">
        <f t="shared" si="1"/>
        <v>448653.69999999995</v>
      </c>
      <c r="K7" s="18">
        <f t="shared" si="1"/>
        <v>473102.49999999994</v>
      </c>
      <c r="L7" s="18">
        <f t="shared" si="1"/>
        <v>504330.5000000001</v>
      </c>
    </row>
    <row r="8" spans="1:12" ht="25.5" customHeight="1">
      <c r="A8" s="3"/>
      <c r="B8" s="5" t="s">
        <v>165</v>
      </c>
      <c r="C8" s="9"/>
      <c r="D8" s="5"/>
      <c r="E8" s="24"/>
      <c r="F8" s="17"/>
      <c r="G8" s="18">
        <f aca="true" t="shared" si="2" ref="G8:L8">G9+G15+G20+G31+G39</f>
        <v>393886.4</v>
      </c>
      <c r="H8" s="18">
        <f>H9+H15+H20+H31+H39</f>
        <v>262999.41000000003</v>
      </c>
      <c r="I8" s="18">
        <f>I9+I15+I20+I31+I39</f>
        <v>382274.7500000001</v>
      </c>
      <c r="J8" s="18">
        <f t="shared" si="2"/>
        <v>413911.3</v>
      </c>
      <c r="K8" s="18">
        <f t="shared" si="2"/>
        <v>438090.39999999997</v>
      </c>
      <c r="L8" s="18">
        <f t="shared" si="2"/>
        <v>468926.1000000001</v>
      </c>
    </row>
    <row r="9" spans="1:12" ht="31.5" customHeight="1">
      <c r="A9" s="3"/>
      <c r="B9" s="11" t="s">
        <v>45</v>
      </c>
      <c r="C9" s="9" t="s">
        <v>106</v>
      </c>
      <c r="D9" s="11" t="s">
        <v>45</v>
      </c>
      <c r="E9" s="25"/>
      <c r="F9" s="10"/>
      <c r="G9" s="18">
        <f aca="true" t="shared" si="3" ref="G9:L9">G10</f>
        <v>303462.8</v>
      </c>
      <c r="H9" s="18">
        <f t="shared" si="3"/>
        <v>216442</v>
      </c>
      <c r="I9" s="18">
        <f t="shared" si="3"/>
        <v>303462.75000000006</v>
      </c>
      <c r="J9" s="18">
        <f t="shared" si="3"/>
        <v>322366.8</v>
      </c>
      <c r="K9" s="18">
        <f t="shared" si="3"/>
        <v>343939.9</v>
      </c>
      <c r="L9" s="18">
        <f t="shared" si="3"/>
        <v>368672.00000000006</v>
      </c>
    </row>
    <row r="10" spans="1:12" ht="36" customHeight="1">
      <c r="A10" s="3"/>
      <c r="B10" s="11" t="s">
        <v>46</v>
      </c>
      <c r="C10" s="9" t="s">
        <v>73</v>
      </c>
      <c r="D10" s="11" t="s">
        <v>46</v>
      </c>
      <c r="E10" s="25"/>
      <c r="F10" s="10"/>
      <c r="G10" s="18">
        <f aca="true" t="shared" si="4" ref="G10:L10">G11+G12+G13+G14</f>
        <v>303462.8</v>
      </c>
      <c r="H10" s="18">
        <f t="shared" si="4"/>
        <v>216442</v>
      </c>
      <c r="I10" s="18">
        <f t="shared" si="4"/>
        <v>303462.75000000006</v>
      </c>
      <c r="J10" s="18">
        <f t="shared" si="4"/>
        <v>322366.8</v>
      </c>
      <c r="K10" s="18">
        <f t="shared" si="4"/>
        <v>343939.9</v>
      </c>
      <c r="L10" s="18">
        <f t="shared" si="4"/>
        <v>368672.00000000006</v>
      </c>
    </row>
    <row r="11" spans="1:12" ht="249.75" customHeight="1">
      <c r="A11" s="4"/>
      <c r="B11" s="11"/>
      <c r="C11" s="8" t="s">
        <v>194</v>
      </c>
      <c r="D11" s="19" t="s">
        <v>0</v>
      </c>
      <c r="E11" s="25" t="s">
        <v>74</v>
      </c>
      <c r="F11" s="8"/>
      <c r="G11" s="12">
        <v>299313.9</v>
      </c>
      <c r="H11" s="12">
        <v>213801.1</v>
      </c>
      <c r="I11" s="41">
        <v>299821.25</v>
      </c>
      <c r="J11" s="6">
        <v>318498.4</v>
      </c>
      <c r="K11" s="6">
        <v>339813</v>
      </c>
      <c r="L11" s="6">
        <v>364248</v>
      </c>
    </row>
    <row r="12" spans="1:12" ht="347.25" customHeight="1">
      <c r="A12" s="4"/>
      <c r="B12" s="11"/>
      <c r="C12" s="8" t="s">
        <v>195</v>
      </c>
      <c r="D12" s="19" t="s">
        <v>1</v>
      </c>
      <c r="E12" s="25" t="s">
        <v>74</v>
      </c>
      <c r="F12" s="8"/>
      <c r="G12" s="12">
        <v>1812.2</v>
      </c>
      <c r="H12" s="12">
        <v>1297.9</v>
      </c>
      <c r="I12" s="41">
        <v>1790.4</v>
      </c>
      <c r="J12" s="6">
        <v>1611.8</v>
      </c>
      <c r="K12" s="6">
        <v>1719.7</v>
      </c>
      <c r="L12" s="6">
        <v>1843.4</v>
      </c>
    </row>
    <row r="13" spans="1:12" ht="171" customHeight="1">
      <c r="A13" s="4"/>
      <c r="B13" s="11"/>
      <c r="C13" s="8" t="s">
        <v>196</v>
      </c>
      <c r="D13" s="8" t="s">
        <v>2</v>
      </c>
      <c r="E13" s="25" t="s">
        <v>74</v>
      </c>
      <c r="F13" s="8"/>
      <c r="G13" s="12">
        <v>906.1</v>
      </c>
      <c r="H13" s="12">
        <v>564.3</v>
      </c>
      <c r="I13" s="41">
        <v>910.4</v>
      </c>
      <c r="J13" s="6">
        <v>1308.3</v>
      </c>
      <c r="K13" s="6">
        <v>1420.9</v>
      </c>
      <c r="L13" s="6">
        <v>1554.9</v>
      </c>
    </row>
    <row r="14" spans="1:12" ht="280.5">
      <c r="A14" s="4"/>
      <c r="B14" s="11" t="s">
        <v>46</v>
      </c>
      <c r="C14" s="8" t="s">
        <v>197</v>
      </c>
      <c r="D14" s="19" t="s">
        <v>3</v>
      </c>
      <c r="E14" s="25" t="s">
        <v>74</v>
      </c>
      <c r="F14" s="8" t="s">
        <v>49</v>
      </c>
      <c r="G14" s="12">
        <v>1430.6</v>
      </c>
      <c r="H14" s="12">
        <v>778.7</v>
      </c>
      <c r="I14" s="41">
        <v>940.7</v>
      </c>
      <c r="J14" s="6">
        <v>948.3</v>
      </c>
      <c r="K14" s="6">
        <v>986.3</v>
      </c>
      <c r="L14" s="6">
        <v>1025.7</v>
      </c>
    </row>
    <row r="15" spans="1:12" ht="109.5" customHeight="1">
      <c r="A15" s="4"/>
      <c r="B15" s="5" t="s">
        <v>50</v>
      </c>
      <c r="C15" s="9" t="s">
        <v>76</v>
      </c>
      <c r="D15" s="20" t="s">
        <v>50</v>
      </c>
      <c r="E15" s="26"/>
      <c r="F15" s="9"/>
      <c r="G15" s="16">
        <f aca="true" t="shared" si="5" ref="G15:L15">G16+G17+G18+G19</f>
        <v>14757.9</v>
      </c>
      <c r="H15" s="16">
        <f t="shared" si="5"/>
        <v>9024.010000000002</v>
      </c>
      <c r="I15" s="16">
        <f t="shared" si="5"/>
        <v>11757.899999999998</v>
      </c>
      <c r="J15" s="16">
        <f t="shared" si="5"/>
        <v>14154.599999999999</v>
      </c>
      <c r="K15" s="16">
        <f t="shared" si="5"/>
        <v>15347.1</v>
      </c>
      <c r="L15" s="16">
        <f t="shared" si="5"/>
        <v>16876.2</v>
      </c>
    </row>
    <row r="16" spans="1:12" ht="158.25" customHeight="1">
      <c r="A16" s="4"/>
      <c r="B16" s="11"/>
      <c r="C16" s="8" t="s">
        <v>392</v>
      </c>
      <c r="D16" s="8" t="s">
        <v>4</v>
      </c>
      <c r="E16" s="26" t="s">
        <v>75</v>
      </c>
      <c r="F16" s="8"/>
      <c r="G16" s="12">
        <v>6685.3</v>
      </c>
      <c r="H16" s="12">
        <v>4207.01</v>
      </c>
      <c r="I16" s="41">
        <v>5479.2</v>
      </c>
      <c r="J16" s="6">
        <v>6596</v>
      </c>
      <c r="K16" s="6">
        <v>7151.7</v>
      </c>
      <c r="L16" s="6">
        <v>7864.3</v>
      </c>
    </row>
    <row r="17" spans="1:12" ht="198" customHeight="1">
      <c r="A17" s="4"/>
      <c r="B17" s="11"/>
      <c r="C17" s="8" t="s">
        <v>393</v>
      </c>
      <c r="D17" s="19" t="s">
        <v>5</v>
      </c>
      <c r="E17" s="26" t="s">
        <v>75</v>
      </c>
      <c r="F17" s="8"/>
      <c r="G17" s="12">
        <v>44.3</v>
      </c>
      <c r="H17" s="12">
        <v>29.1</v>
      </c>
      <c r="I17" s="41">
        <v>47</v>
      </c>
      <c r="J17" s="6">
        <v>42.5</v>
      </c>
      <c r="K17" s="6">
        <v>46</v>
      </c>
      <c r="L17" s="6">
        <v>50.6</v>
      </c>
    </row>
    <row r="18" spans="1:12" ht="153">
      <c r="A18" s="4"/>
      <c r="B18" s="11"/>
      <c r="C18" s="8" t="s">
        <v>394</v>
      </c>
      <c r="D18" s="8" t="s">
        <v>6</v>
      </c>
      <c r="E18" s="26" t="s">
        <v>75</v>
      </c>
      <c r="F18" s="8"/>
      <c r="G18" s="12">
        <v>9149.9</v>
      </c>
      <c r="H18" s="12">
        <v>5609.7</v>
      </c>
      <c r="I18" s="41">
        <v>7313.4</v>
      </c>
      <c r="J18" s="6">
        <v>8860.8</v>
      </c>
      <c r="K18" s="6">
        <v>9607.3</v>
      </c>
      <c r="L18" s="6">
        <v>10564.5</v>
      </c>
    </row>
    <row r="19" spans="1:12" ht="159.75" customHeight="1">
      <c r="A19" s="4"/>
      <c r="B19" s="11"/>
      <c r="C19" s="8" t="s">
        <v>395</v>
      </c>
      <c r="D19" s="8" t="s">
        <v>7</v>
      </c>
      <c r="E19" s="26" t="s">
        <v>75</v>
      </c>
      <c r="F19" s="8"/>
      <c r="G19" s="12">
        <v>-1121.6</v>
      </c>
      <c r="H19" s="12">
        <v>-821.8</v>
      </c>
      <c r="I19" s="41">
        <v>-1081.7</v>
      </c>
      <c r="J19" s="6">
        <v>-1344.7</v>
      </c>
      <c r="K19" s="6">
        <v>-1457.9</v>
      </c>
      <c r="L19" s="6">
        <v>-1603.2</v>
      </c>
    </row>
    <row r="20" spans="1:12" ht="42.75" customHeight="1">
      <c r="A20" s="4"/>
      <c r="B20" s="5" t="s">
        <v>166</v>
      </c>
      <c r="C20" s="9" t="s">
        <v>160</v>
      </c>
      <c r="D20" s="9" t="s">
        <v>166</v>
      </c>
      <c r="E20" s="25"/>
      <c r="F20" s="9"/>
      <c r="G20" s="16">
        <f aca="true" t="shared" si="6" ref="G20:L20">G21+G24+G27+G29</f>
        <v>32288.199999999997</v>
      </c>
      <c r="H20" s="16">
        <f t="shared" si="6"/>
        <v>21170.000000000004</v>
      </c>
      <c r="I20" s="16">
        <f t="shared" si="6"/>
        <v>29846.399999999998</v>
      </c>
      <c r="J20" s="16">
        <f t="shared" si="6"/>
        <v>31547.300000000003</v>
      </c>
      <c r="K20" s="16">
        <f t="shared" si="6"/>
        <v>29630.299999999996</v>
      </c>
      <c r="L20" s="16">
        <f t="shared" si="6"/>
        <v>31615</v>
      </c>
    </row>
    <row r="21" spans="1:12" ht="69.75" customHeight="1">
      <c r="A21" s="4"/>
      <c r="B21" s="5"/>
      <c r="C21" s="9" t="s">
        <v>239</v>
      </c>
      <c r="D21" s="9" t="s">
        <v>256</v>
      </c>
      <c r="E21" s="25" t="s">
        <v>74</v>
      </c>
      <c r="F21" s="9"/>
      <c r="G21" s="16">
        <f aca="true" t="shared" si="7" ref="G21:L21">G22+G23</f>
        <v>12013.599999999999</v>
      </c>
      <c r="H21" s="16">
        <f t="shared" si="7"/>
        <v>8175.200000000001</v>
      </c>
      <c r="I21" s="16">
        <f t="shared" si="7"/>
        <v>11121.8</v>
      </c>
      <c r="J21" s="16">
        <f t="shared" si="7"/>
        <v>21663.300000000003</v>
      </c>
      <c r="K21" s="16">
        <f t="shared" si="7"/>
        <v>23705.399999999998</v>
      </c>
      <c r="L21" s="16">
        <f t="shared" si="7"/>
        <v>25293.7</v>
      </c>
    </row>
    <row r="22" spans="1:12" ht="80.25" customHeight="1">
      <c r="A22" s="4"/>
      <c r="B22" s="5"/>
      <c r="C22" s="8" t="s">
        <v>270</v>
      </c>
      <c r="D22" s="8" t="s">
        <v>257</v>
      </c>
      <c r="E22" s="25" t="s">
        <v>74</v>
      </c>
      <c r="F22" s="9"/>
      <c r="G22" s="12">
        <v>9915.8</v>
      </c>
      <c r="H22" s="12">
        <v>5824.1</v>
      </c>
      <c r="I22" s="40">
        <v>7918.7</v>
      </c>
      <c r="J22" s="12">
        <v>17568.9</v>
      </c>
      <c r="K22" s="12">
        <v>19225.1</v>
      </c>
      <c r="L22" s="12">
        <v>20513.2</v>
      </c>
    </row>
    <row r="23" spans="1:12" ht="91.5" customHeight="1">
      <c r="A23" s="4"/>
      <c r="B23" s="5"/>
      <c r="C23" s="8" t="s">
        <v>271</v>
      </c>
      <c r="D23" s="8" t="s">
        <v>258</v>
      </c>
      <c r="E23" s="25" t="s">
        <v>74</v>
      </c>
      <c r="F23" s="9"/>
      <c r="G23" s="12">
        <v>2097.8</v>
      </c>
      <c r="H23" s="12">
        <v>2351.1</v>
      </c>
      <c r="I23" s="40">
        <v>3203.1</v>
      </c>
      <c r="J23" s="12">
        <v>4094.4</v>
      </c>
      <c r="K23" s="12">
        <v>4480.3</v>
      </c>
      <c r="L23" s="12">
        <v>4780.5</v>
      </c>
    </row>
    <row r="24" spans="1:12" ht="66.75" customHeight="1">
      <c r="A24" s="4"/>
      <c r="B24" s="11" t="s">
        <v>51</v>
      </c>
      <c r="C24" s="9" t="s">
        <v>77</v>
      </c>
      <c r="D24" s="9" t="s">
        <v>51</v>
      </c>
      <c r="E24" s="25"/>
      <c r="F24" s="9"/>
      <c r="G24" s="16">
        <v>20003.1</v>
      </c>
      <c r="H24" s="16">
        <f>H25+H26</f>
        <v>12918.6</v>
      </c>
      <c r="I24" s="16">
        <f>I25+I26</f>
        <v>18598.6</v>
      </c>
      <c r="J24" s="16">
        <f>J25+J26</f>
        <v>4309.8</v>
      </c>
      <c r="K24" s="16">
        <v>0</v>
      </c>
      <c r="L24" s="16">
        <v>0</v>
      </c>
    </row>
    <row r="25" spans="1:12" ht="72.75" customHeight="1">
      <c r="A25" s="4"/>
      <c r="B25" s="11"/>
      <c r="C25" s="8" t="s">
        <v>198</v>
      </c>
      <c r="D25" s="8" t="s">
        <v>51</v>
      </c>
      <c r="E25" s="25" t="s">
        <v>74</v>
      </c>
      <c r="F25" s="8"/>
      <c r="G25" s="12">
        <v>20003.1</v>
      </c>
      <c r="H25" s="12">
        <v>12914.7</v>
      </c>
      <c r="I25" s="41">
        <v>18598.6</v>
      </c>
      <c r="J25" s="6">
        <v>4309.8</v>
      </c>
      <c r="K25" s="6">
        <v>0</v>
      </c>
      <c r="L25" s="6">
        <v>0</v>
      </c>
    </row>
    <row r="26" spans="1:12" ht="89.25">
      <c r="A26" s="4"/>
      <c r="B26" s="11"/>
      <c r="C26" s="8" t="s">
        <v>199</v>
      </c>
      <c r="D26" s="8" t="s">
        <v>52</v>
      </c>
      <c r="E26" s="25" t="s">
        <v>78</v>
      </c>
      <c r="F26" s="8"/>
      <c r="G26" s="12">
        <v>0</v>
      </c>
      <c r="H26" s="12">
        <v>3.9</v>
      </c>
      <c r="I26" s="41">
        <v>0</v>
      </c>
      <c r="J26" s="6">
        <v>0</v>
      </c>
      <c r="K26" s="6">
        <v>0</v>
      </c>
      <c r="L26" s="6">
        <v>0</v>
      </c>
    </row>
    <row r="27" spans="1:12" ht="38.25">
      <c r="A27" s="4"/>
      <c r="B27" s="5" t="s">
        <v>53</v>
      </c>
      <c r="C27" s="9" t="s">
        <v>93</v>
      </c>
      <c r="D27" s="9" t="s">
        <v>53</v>
      </c>
      <c r="E27" s="25"/>
      <c r="F27" s="9"/>
      <c r="G27" s="16">
        <v>107</v>
      </c>
      <c r="H27" s="16">
        <v>1.2</v>
      </c>
      <c r="I27" s="49">
        <f>I28</f>
        <v>9</v>
      </c>
      <c r="J27" s="49">
        <f>J28</f>
        <v>13</v>
      </c>
      <c r="K27" s="49">
        <f>K28</f>
        <v>13.3</v>
      </c>
      <c r="L27" s="49">
        <f>L28</f>
        <v>13.6</v>
      </c>
    </row>
    <row r="28" spans="1:12" ht="102">
      <c r="A28" s="4"/>
      <c r="B28" s="11"/>
      <c r="C28" s="8" t="s">
        <v>200</v>
      </c>
      <c r="D28" s="8" t="s">
        <v>8</v>
      </c>
      <c r="E28" s="25" t="s">
        <v>74</v>
      </c>
      <c r="F28" s="8"/>
      <c r="G28" s="12">
        <v>107</v>
      </c>
      <c r="H28" s="12">
        <v>1.2</v>
      </c>
      <c r="I28" s="41">
        <v>9</v>
      </c>
      <c r="J28" s="6">
        <v>13</v>
      </c>
      <c r="K28" s="6">
        <v>13.3</v>
      </c>
      <c r="L28" s="6">
        <v>13.6</v>
      </c>
    </row>
    <row r="29" spans="1:12" ht="82.5" customHeight="1">
      <c r="A29" s="7"/>
      <c r="B29" s="5" t="s">
        <v>54</v>
      </c>
      <c r="C29" s="9" t="s">
        <v>94</v>
      </c>
      <c r="D29" s="9" t="s">
        <v>54</v>
      </c>
      <c r="E29" s="25"/>
      <c r="F29" s="9"/>
      <c r="G29" s="16">
        <v>164.5</v>
      </c>
      <c r="H29" s="16">
        <v>75</v>
      </c>
      <c r="I29" s="49">
        <v>117</v>
      </c>
      <c r="J29" s="16">
        <v>5561.2</v>
      </c>
      <c r="K29" s="16">
        <v>5911.6</v>
      </c>
      <c r="L29" s="16">
        <v>6307.7</v>
      </c>
    </row>
    <row r="30" spans="1:12" ht="81.75" customHeight="1">
      <c r="A30" s="4"/>
      <c r="B30" s="11"/>
      <c r="C30" s="8" t="s">
        <v>79</v>
      </c>
      <c r="D30" s="8" t="s">
        <v>55</v>
      </c>
      <c r="E30" s="25" t="s">
        <v>74</v>
      </c>
      <c r="F30" s="8"/>
      <c r="G30" s="12">
        <v>164.5</v>
      </c>
      <c r="H30" s="12">
        <v>75</v>
      </c>
      <c r="I30" s="41">
        <v>117</v>
      </c>
      <c r="J30" s="6">
        <v>5561.2</v>
      </c>
      <c r="K30" s="6">
        <v>5911.6</v>
      </c>
      <c r="L30" s="6">
        <v>6307.7</v>
      </c>
    </row>
    <row r="31" spans="1:12" ht="25.5">
      <c r="A31" s="7"/>
      <c r="B31" s="5" t="s">
        <v>167</v>
      </c>
      <c r="C31" s="9" t="s">
        <v>264</v>
      </c>
      <c r="D31" s="9" t="s">
        <v>167</v>
      </c>
      <c r="E31" s="25"/>
      <c r="F31" s="9"/>
      <c r="G31" s="16">
        <f aca="true" t="shared" si="8" ref="G31:L31">G32+G34</f>
        <v>36342.3</v>
      </c>
      <c r="H31" s="16">
        <f t="shared" si="8"/>
        <v>11525.9</v>
      </c>
      <c r="I31" s="16">
        <f t="shared" si="8"/>
        <v>31507.7</v>
      </c>
      <c r="J31" s="16">
        <f t="shared" si="8"/>
        <v>41200.399999999994</v>
      </c>
      <c r="K31" s="16">
        <f t="shared" si="8"/>
        <v>44350.6</v>
      </c>
      <c r="L31" s="16">
        <f t="shared" si="8"/>
        <v>46722.7</v>
      </c>
    </row>
    <row r="32" spans="1:12" ht="59.25" customHeight="1">
      <c r="A32" s="30" t="s">
        <v>56</v>
      </c>
      <c r="B32" s="5" t="s">
        <v>57</v>
      </c>
      <c r="C32" s="9" t="s">
        <v>95</v>
      </c>
      <c r="D32" s="9" t="s">
        <v>57</v>
      </c>
      <c r="E32" s="25"/>
      <c r="F32" s="9"/>
      <c r="G32" s="16">
        <v>14876.7</v>
      </c>
      <c r="H32" s="16">
        <v>2798.6</v>
      </c>
      <c r="I32" s="49">
        <f>I33</f>
        <v>12788.2</v>
      </c>
      <c r="J32" s="49">
        <f>J33</f>
        <v>16875.3</v>
      </c>
      <c r="K32" s="49">
        <f>K33</f>
        <v>18562.8</v>
      </c>
      <c r="L32" s="49">
        <f>L33</f>
        <v>20419.1</v>
      </c>
    </row>
    <row r="33" spans="1:12" ht="104.25" customHeight="1">
      <c r="A33" s="4"/>
      <c r="B33" s="13"/>
      <c r="C33" s="8" t="s">
        <v>80</v>
      </c>
      <c r="D33" s="8" t="s">
        <v>58</v>
      </c>
      <c r="E33" s="25" t="s">
        <v>74</v>
      </c>
      <c r="F33" s="8"/>
      <c r="G33" s="12">
        <v>14876.7</v>
      </c>
      <c r="H33" s="12">
        <v>2798.6</v>
      </c>
      <c r="I33" s="41">
        <v>12788.2</v>
      </c>
      <c r="J33" s="6">
        <v>16875.3</v>
      </c>
      <c r="K33" s="6">
        <v>18562.8</v>
      </c>
      <c r="L33" s="6">
        <v>20419.1</v>
      </c>
    </row>
    <row r="34" spans="1:12" ht="22.5" customHeight="1">
      <c r="A34" s="7"/>
      <c r="B34" s="14" t="s">
        <v>59</v>
      </c>
      <c r="C34" s="9" t="s">
        <v>81</v>
      </c>
      <c r="D34" s="9" t="s">
        <v>59</v>
      </c>
      <c r="E34" s="25"/>
      <c r="F34" s="9"/>
      <c r="G34" s="16">
        <f aca="true" t="shared" si="9" ref="G34:L34">G35+G37</f>
        <v>21465.6</v>
      </c>
      <c r="H34" s="16">
        <f t="shared" si="9"/>
        <v>8727.3</v>
      </c>
      <c r="I34" s="16">
        <f t="shared" si="9"/>
        <v>18719.5</v>
      </c>
      <c r="J34" s="16">
        <f t="shared" si="9"/>
        <v>24325.1</v>
      </c>
      <c r="K34" s="16">
        <f t="shared" si="9"/>
        <v>25787.8</v>
      </c>
      <c r="L34" s="16">
        <f t="shared" si="9"/>
        <v>26303.6</v>
      </c>
    </row>
    <row r="35" spans="1:12" ht="42" customHeight="1">
      <c r="A35" s="4"/>
      <c r="B35" s="5" t="s">
        <v>60</v>
      </c>
      <c r="C35" s="9" t="s">
        <v>82</v>
      </c>
      <c r="D35" s="9" t="s">
        <v>60</v>
      </c>
      <c r="E35" s="25"/>
      <c r="F35" s="9"/>
      <c r="G35" s="16">
        <v>10526.1</v>
      </c>
      <c r="H35" s="16">
        <v>7194.7</v>
      </c>
      <c r="I35" s="49">
        <f>I36</f>
        <v>15424.9</v>
      </c>
      <c r="J35" s="49">
        <f>J36</f>
        <v>12122.1</v>
      </c>
      <c r="K35" s="49">
        <f>K36</f>
        <v>12364.5</v>
      </c>
      <c r="L35" s="49">
        <f>L36</f>
        <v>12611.8</v>
      </c>
    </row>
    <row r="36" spans="1:12" ht="89.25">
      <c r="A36" s="4"/>
      <c r="B36" s="13"/>
      <c r="C36" s="8" t="s">
        <v>83</v>
      </c>
      <c r="D36" s="8" t="s">
        <v>61</v>
      </c>
      <c r="E36" s="25" t="s">
        <v>74</v>
      </c>
      <c r="F36" s="8"/>
      <c r="G36" s="12">
        <v>10526.1</v>
      </c>
      <c r="H36" s="12">
        <v>7194.7</v>
      </c>
      <c r="I36" s="41">
        <v>15424.9</v>
      </c>
      <c r="J36" s="6">
        <v>12122.1</v>
      </c>
      <c r="K36" s="6">
        <v>12364.5</v>
      </c>
      <c r="L36" s="6">
        <v>12611.8</v>
      </c>
    </row>
    <row r="37" spans="1:12" ht="43.5" customHeight="1">
      <c r="A37" s="7"/>
      <c r="B37" s="5" t="s">
        <v>62</v>
      </c>
      <c r="C37" s="9" t="s">
        <v>91</v>
      </c>
      <c r="D37" s="9" t="s">
        <v>62</v>
      </c>
      <c r="E37" s="25"/>
      <c r="F37" s="9"/>
      <c r="G37" s="16">
        <v>10939.5</v>
      </c>
      <c r="H37" s="16">
        <v>1532.6</v>
      </c>
      <c r="I37" s="49">
        <f>I38</f>
        <v>3294.6</v>
      </c>
      <c r="J37" s="49">
        <f>J38</f>
        <v>12203</v>
      </c>
      <c r="K37" s="49">
        <f>K38</f>
        <v>13423.3</v>
      </c>
      <c r="L37" s="49">
        <f>L38</f>
        <v>13691.8</v>
      </c>
    </row>
    <row r="38" spans="1:12" ht="90.75" customHeight="1">
      <c r="A38" s="4"/>
      <c r="B38" s="13"/>
      <c r="C38" s="8" t="s">
        <v>92</v>
      </c>
      <c r="D38" s="8" t="s">
        <v>63</v>
      </c>
      <c r="E38" s="25" t="s">
        <v>74</v>
      </c>
      <c r="F38" s="8"/>
      <c r="G38" s="12">
        <v>10939.5</v>
      </c>
      <c r="H38" s="12">
        <v>1532.6</v>
      </c>
      <c r="I38" s="41">
        <v>3294.6</v>
      </c>
      <c r="J38" s="6">
        <v>12203</v>
      </c>
      <c r="K38" s="6">
        <v>13423.3</v>
      </c>
      <c r="L38" s="6">
        <v>13691.8</v>
      </c>
    </row>
    <row r="39" spans="1:12" ht="52.5" customHeight="1">
      <c r="A39" s="7"/>
      <c r="B39" s="5" t="s">
        <v>168</v>
      </c>
      <c r="C39" s="9" t="s">
        <v>159</v>
      </c>
      <c r="D39" s="9" t="s">
        <v>168</v>
      </c>
      <c r="E39" s="22"/>
      <c r="F39" s="9"/>
      <c r="G39" s="16">
        <f aca="true" t="shared" si="10" ref="G39:L39">G40+G42+G43</f>
        <v>7035.200000000001</v>
      </c>
      <c r="H39" s="16">
        <f t="shared" si="10"/>
        <v>4837.5</v>
      </c>
      <c r="I39" s="16">
        <f t="shared" si="10"/>
        <v>5699.999999999999</v>
      </c>
      <c r="J39" s="16">
        <f t="shared" si="10"/>
        <v>4642.2</v>
      </c>
      <c r="K39" s="16">
        <f t="shared" si="10"/>
        <v>4822.5</v>
      </c>
      <c r="L39" s="16">
        <f t="shared" si="10"/>
        <v>5040.2</v>
      </c>
    </row>
    <row r="40" spans="1:12" ht="98.25" customHeight="1">
      <c r="A40" s="4"/>
      <c r="B40" s="13"/>
      <c r="C40" s="9" t="s">
        <v>84</v>
      </c>
      <c r="D40" s="9" t="s">
        <v>64</v>
      </c>
      <c r="E40" s="25" t="s">
        <v>74</v>
      </c>
      <c r="F40" s="9"/>
      <c r="G40" s="16">
        <v>4100</v>
      </c>
      <c r="H40" s="16">
        <v>3368</v>
      </c>
      <c r="I40" s="49">
        <f>I41</f>
        <v>3967.2</v>
      </c>
      <c r="J40" s="49">
        <f>J41</f>
        <v>4632.2</v>
      </c>
      <c r="K40" s="49">
        <f>K41</f>
        <v>4817.5</v>
      </c>
      <c r="L40" s="49">
        <f>L41</f>
        <v>5010.2</v>
      </c>
    </row>
    <row r="41" spans="1:12" ht="164.25" customHeight="1">
      <c r="A41" s="4"/>
      <c r="B41" s="13"/>
      <c r="C41" s="8" t="s">
        <v>85</v>
      </c>
      <c r="D41" s="8" t="s">
        <v>65</v>
      </c>
      <c r="E41" s="25" t="s">
        <v>74</v>
      </c>
      <c r="F41" s="8"/>
      <c r="G41" s="12">
        <v>4100</v>
      </c>
      <c r="H41" s="12">
        <v>3368</v>
      </c>
      <c r="I41" s="41">
        <v>3967.2</v>
      </c>
      <c r="J41" s="6">
        <v>4632.2</v>
      </c>
      <c r="K41" s="6">
        <v>4817.5</v>
      </c>
      <c r="L41" s="6">
        <v>5010.2</v>
      </c>
    </row>
    <row r="42" spans="1:12" ht="122.25" customHeight="1">
      <c r="A42" s="4"/>
      <c r="B42" s="13"/>
      <c r="C42" s="9" t="s">
        <v>387</v>
      </c>
      <c r="D42" s="9" t="s">
        <v>66</v>
      </c>
      <c r="E42" s="24" t="s">
        <v>86</v>
      </c>
      <c r="F42" s="9"/>
      <c r="G42" s="16">
        <v>626</v>
      </c>
      <c r="H42" s="16">
        <v>155</v>
      </c>
      <c r="I42" s="52">
        <v>182.4</v>
      </c>
      <c r="J42" s="53">
        <v>0</v>
      </c>
      <c r="K42" s="53">
        <v>0</v>
      </c>
      <c r="L42" s="53">
        <v>0</v>
      </c>
    </row>
    <row r="43" spans="1:12" ht="131.25" customHeight="1">
      <c r="A43" s="4"/>
      <c r="B43" s="13"/>
      <c r="C43" s="9" t="s">
        <v>157</v>
      </c>
      <c r="D43" s="9" t="s">
        <v>67</v>
      </c>
      <c r="E43" s="24"/>
      <c r="F43" s="9"/>
      <c r="G43" s="16">
        <f>G44+G45+G46+G47+G48+G49</f>
        <v>2309.2000000000003</v>
      </c>
      <c r="H43" s="16">
        <f>H44+H45+H46+H47+H48+H49</f>
        <v>1314.5</v>
      </c>
      <c r="I43" s="52">
        <f>I44+I45+I46+I47+I48+I49</f>
        <v>1550.3999999999999</v>
      </c>
      <c r="J43" s="53">
        <v>10</v>
      </c>
      <c r="K43" s="53">
        <v>5</v>
      </c>
      <c r="L43" s="53">
        <v>30</v>
      </c>
    </row>
    <row r="44" spans="1:12" ht="271.5" customHeight="1">
      <c r="A44" s="4"/>
      <c r="B44" s="13"/>
      <c r="C44" s="8" t="s">
        <v>272</v>
      </c>
      <c r="D44" s="8" t="s">
        <v>205</v>
      </c>
      <c r="E44" s="25" t="s">
        <v>86</v>
      </c>
      <c r="F44" s="8"/>
      <c r="G44" s="12">
        <v>85.7</v>
      </c>
      <c r="H44" s="12">
        <v>0</v>
      </c>
      <c r="I44" s="41">
        <v>0</v>
      </c>
      <c r="J44" s="6">
        <v>0</v>
      </c>
      <c r="K44" s="6">
        <v>0</v>
      </c>
      <c r="L44" s="6">
        <v>0</v>
      </c>
    </row>
    <row r="45" spans="1:12" ht="184.5" customHeight="1">
      <c r="A45" s="4"/>
      <c r="B45" s="13"/>
      <c r="C45" s="8" t="s">
        <v>276</v>
      </c>
      <c r="D45" s="8" t="s">
        <v>273</v>
      </c>
      <c r="E45" s="25" t="s">
        <v>86</v>
      </c>
      <c r="F45" s="8"/>
      <c r="G45" s="12">
        <v>0</v>
      </c>
      <c r="H45" s="12">
        <v>1</v>
      </c>
      <c r="I45" s="41">
        <v>0</v>
      </c>
      <c r="J45" s="6">
        <v>0</v>
      </c>
      <c r="K45" s="6">
        <v>0</v>
      </c>
      <c r="L45" s="6">
        <v>0</v>
      </c>
    </row>
    <row r="46" spans="1:12" ht="110.25" customHeight="1">
      <c r="A46" s="4"/>
      <c r="B46" s="13"/>
      <c r="C46" s="8" t="s">
        <v>275</v>
      </c>
      <c r="D46" s="8" t="s">
        <v>273</v>
      </c>
      <c r="E46" s="25" t="s">
        <v>74</v>
      </c>
      <c r="F46" s="8"/>
      <c r="G46" s="12">
        <v>1</v>
      </c>
      <c r="H46" s="12">
        <v>0</v>
      </c>
      <c r="I46" s="41">
        <v>0</v>
      </c>
      <c r="J46" s="6">
        <v>0</v>
      </c>
      <c r="K46" s="6">
        <v>0</v>
      </c>
      <c r="L46" s="6">
        <v>0</v>
      </c>
    </row>
    <row r="47" spans="1:12" ht="107.25" customHeight="1">
      <c r="A47" s="4"/>
      <c r="B47" s="13"/>
      <c r="C47" s="8" t="s">
        <v>245</v>
      </c>
      <c r="D47" s="19" t="s">
        <v>68</v>
      </c>
      <c r="E47" s="25" t="s">
        <v>87</v>
      </c>
      <c r="F47" s="8"/>
      <c r="G47" s="12">
        <v>1902.7</v>
      </c>
      <c r="H47" s="12">
        <v>1078.8</v>
      </c>
      <c r="I47" s="41">
        <v>1271.1</v>
      </c>
      <c r="J47" s="6">
        <v>0</v>
      </c>
      <c r="K47" s="6">
        <v>0</v>
      </c>
      <c r="L47" s="6">
        <v>0</v>
      </c>
    </row>
    <row r="48" spans="1:12" ht="77.25" customHeight="1">
      <c r="A48" s="4"/>
      <c r="B48" s="13"/>
      <c r="C48" s="8" t="s">
        <v>274</v>
      </c>
      <c r="D48" s="8" t="s">
        <v>69</v>
      </c>
      <c r="E48" s="25" t="s">
        <v>86</v>
      </c>
      <c r="F48" s="8"/>
      <c r="G48" s="12">
        <v>289.8</v>
      </c>
      <c r="H48" s="12">
        <v>189.7</v>
      </c>
      <c r="I48" s="41">
        <v>222.3</v>
      </c>
      <c r="J48" s="6">
        <v>0</v>
      </c>
      <c r="K48" s="6">
        <v>0</v>
      </c>
      <c r="L48" s="6">
        <v>0</v>
      </c>
    </row>
    <row r="49" spans="1:204" s="34" customFormat="1" ht="72" customHeight="1">
      <c r="A49" s="35"/>
      <c r="B49" s="36"/>
      <c r="C49" s="36" t="s">
        <v>182</v>
      </c>
      <c r="D49" s="37" t="s">
        <v>183</v>
      </c>
      <c r="E49" s="38" t="s">
        <v>179</v>
      </c>
      <c r="F49" s="39"/>
      <c r="G49" s="40">
        <v>30</v>
      </c>
      <c r="H49" s="40">
        <v>45</v>
      </c>
      <c r="I49" s="41">
        <v>57</v>
      </c>
      <c r="J49" s="41">
        <v>10</v>
      </c>
      <c r="K49" s="41">
        <v>5</v>
      </c>
      <c r="L49" s="41">
        <v>30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</row>
    <row r="50" spans="1:12" ht="37.5" customHeight="1">
      <c r="A50" s="4"/>
      <c r="B50" s="5" t="s">
        <v>169</v>
      </c>
      <c r="C50" s="9"/>
      <c r="D50" s="9"/>
      <c r="E50" s="22"/>
      <c r="F50" s="9"/>
      <c r="G50" s="16">
        <f aca="true" t="shared" si="11" ref="G50:L50">G51+G72+G78+G86+G97</f>
        <v>50100.600000000006</v>
      </c>
      <c r="H50" s="16">
        <f t="shared" si="11"/>
        <v>46624.799999999996</v>
      </c>
      <c r="I50" s="16">
        <f t="shared" si="11"/>
        <v>52450.4</v>
      </c>
      <c r="J50" s="16">
        <f t="shared" si="11"/>
        <v>34742.399999999994</v>
      </c>
      <c r="K50" s="16">
        <f t="shared" si="11"/>
        <v>35012.1</v>
      </c>
      <c r="L50" s="16">
        <f t="shared" si="11"/>
        <v>35404.4</v>
      </c>
    </row>
    <row r="51" spans="1:12" ht="96.75" customHeight="1">
      <c r="A51" s="7"/>
      <c r="B51" s="23" t="s">
        <v>170</v>
      </c>
      <c r="C51" s="9" t="s">
        <v>158</v>
      </c>
      <c r="D51" s="9" t="s">
        <v>170</v>
      </c>
      <c r="E51" s="22"/>
      <c r="F51" s="9"/>
      <c r="G51" s="16">
        <f aca="true" t="shared" si="12" ref="G51:L51">G52+G63+G66</f>
        <v>17693.9</v>
      </c>
      <c r="H51" s="16">
        <f t="shared" si="12"/>
        <v>12827.1</v>
      </c>
      <c r="I51" s="16">
        <f t="shared" si="12"/>
        <v>16330.900000000001</v>
      </c>
      <c r="J51" s="16">
        <f t="shared" si="12"/>
        <v>19748.6</v>
      </c>
      <c r="K51" s="16">
        <f t="shared" si="12"/>
        <v>20538.5</v>
      </c>
      <c r="L51" s="16">
        <f t="shared" si="12"/>
        <v>21359.899999999998</v>
      </c>
    </row>
    <row r="52" spans="1:12" ht="229.5" customHeight="1">
      <c r="A52" s="4"/>
      <c r="B52" s="13"/>
      <c r="C52" s="9" t="s">
        <v>185</v>
      </c>
      <c r="D52" s="54" t="s">
        <v>70</v>
      </c>
      <c r="E52" s="22"/>
      <c r="F52" s="9"/>
      <c r="G52" s="16">
        <f aca="true" t="shared" si="13" ref="G52:L52">G54+G58+G60</f>
        <v>13986.9</v>
      </c>
      <c r="H52" s="16">
        <f t="shared" si="13"/>
        <v>9334.2</v>
      </c>
      <c r="I52" s="16">
        <f t="shared" si="13"/>
        <v>12192.400000000001</v>
      </c>
      <c r="J52" s="16">
        <f t="shared" si="13"/>
        <v>14295.5</v>
      </c>
      <c r="K52" s="16">
        <f t="shared" si="13"/>
        <v>14867.3</v>
      </c>
      <c r="L52" s="16">
        <f t="shared" si="13"/>
        <v>15461.899999999998</v>
      </c>
    </row>
    <row r="53" spans="1:12" ht="99.75" customHeight="1" hidden="1">
      <c r="A53" s="4"/>
      <c r="B53" s="13"/>
      <c r="C53" s="8" t="s">
        <v>90</v>
      </c>
      <c r="D53" s="19" t="s">
        <v>71</v>
      </c>
      <c r="E53" s="27"/>
      <c r="F53" s="8"/>
      <c r="G53" s="12"/>
      <c r="H53" s="12"/>
      <c r="I53" s="40"/>
      <c r="J53" s="12"/>
      <c r="K53" s="12"/>
      <c r="L53" s="12"/>
    </row>
    <row r="54" spans="1:12" ht="147" customHeight="1">
      <c r="A54" s="4"/>
      <c r="B54" s="13"/>
      <c r="C54" s="8" t="s">
        <v>186</v>
      </c>
      <c r="D54" s="19" t="s">
        <v>71</v>
      </c>
      <c r="E54" s="27"/>
      <c r="F54" s="8"/>
      <c r="G54" s="12">
        <f aca="true" t="shared" si="14" ref="G54:L54">G55+G56</f>
        <v>8728.8</v>
      </c>
      <c r="H54" s="12">
        <f t="shared" si="14"/>
        <v>5388.5</v>
      </c>
      <c r="I54" s="12">
        <f t="shared" si="14"/>
        <v>6917.7</v>
      </c>
      <c r="J54" s="12">
        <f t="shared" si="14"/>
        <v>9003.2</v>
      </c>
      <c r="K54" s="12">
        <f t="shared" si="14"/>
        <v>9363.4</v>
      </c>
      <c r="L54" s="12">
        <f t="shared" si="14"/>
        <v>9737.8</v>
      </c>
    </row>
    <row r="55" spans="1:12" ht="186.75" customHeight="1">
      <c r="A55" s="4"/>
      <c r="B55" s="13"/>
      <c r="C55" s="8" t="s">
        <v>145</v>
      </c>
      <c r="D55" s="19" t="s">
        <v>9</v>
      </c>
      <c r="E55" s="27" t="s">
        <v>179</v>
      </c>
      <c r="F55" s="8"/>
      <c r="G55" s="12">
        <v>4965.8</v>
      </c>
      <c r="H55" s="12">
        <v>4593.7</v>
      </c>
      <c r="I55" s="41">
        <v>5899.2</v>
      </c>
      <c r="J55" s="6">
        <v>7805.2</v>
      </c>
      <c r="K55" s="6">
        <v>8117.5</v>
      </c>
      <c r="L55" s="6">
        <v>8442</v>
      </c>
    </row>
    <row r="56" spans="1:12" ht="179.25" customHeight="1">
      <c r="A56" s="4"/>
      <c r="B56" s="13"/>
      <c r="C56" s="8" t="s">
        <v>88</v>
      </c>
      <c r="D56" s="19" t="s">
        <v>9</v>
      </c>
      <c r="E56" s="26" t="s">
        <v>89</v>
      </c>
      <c r="F56" s="8"/>
      <c r="G56" s="12">
        <v>3763</v>
      </c>
      <c r="H56" s="12">
        <v>794.8</v>
      </c>
      <c r="I56" s="41">
        <v>1018.5</v>
      </c>
      <c r="J56" s="6">
        <v>1198</v>
      </c>
      <c r="K56" s="6">
        <v>1245.9</v>
      </c>
      <c r="L56" s="6">
        <v>1295.8</v>
      </c>
    </row>
    <row r="57" spans="1:12" ht="66.75" customHeight="1" hidden="1">
      <c r="A57" s="4"/>
      <c r="B57" s="13"/>
      <c r="C57" s="8" t="s">
        <v>104</v>
      </c>
      <c r="D57" s="19" t="s">
        <v>72</v>
      </c>
      <c r="E57" s="27"/>
      <c r="F57" s="8"/>
      <c r="G57" s="12"/>
      <c r="H57" s="12"/>
      <c r="I57" s="41"/>
      <c r="J57" s="6"/>
      <c r="K57" s="6"/>
      <c r="L57" s="6"/>
    </row>
    <row r="58" spans="1:12" ht="198" customHeight="1">
      <c r="A58" s="4"/>
      <c r="B58" s="13"/>
      <c r="C58" s="8" t="s">
        <v>188</v>
      </c>
      <c r="D58" s="8" t="s">
        <v>10</v>
      </c>
      <c r="E58" s="28" t="s">
        <v>179</v>
      </c>
      <c r="F58" s="8"/>
      <c r="G58" s="12">
        <v>900</v>
      </c>
      <c r="H58" s="12">
        <v>709.2</v>
      </c>
      <c r="I58" s="41">
        <v>916.6</v>
      </c>
      <c r="J58" s="6">
        <v>1103.8</v>
      </c>
      <c r="K58" s="6">
        <v>1147.9</v>
      </c>
      <c r="L58" s="6">
        <v>1193.9</v>
      </c>
    </row>
    <row r="59" spans="1:12" ht="106.5" customHeight="1" hidden="1">
      <c r="A59" s="4"/>
      <c r="B59" s="13"/>
      <c r="C59" s="8" t="s">
        <v>108</v>
      </c>
      <c r="D59" s="8" t="s">
        <v>107</v>
      </c>
      <c r="E59" s="27"/>
      <c r="F59" s="8"/>
      <c r="G59" s="12"/>
      <c r="H59" s="12"/>
      <c r="I59" s="40"/>
      <c r="J59" s="12"/>
      <c r="K59" s="12"/>
      <c r="L59" s="12"/>
    </row>
    <row r="60" spans="1:12" ht="106.5" customHeight="1">
      <c r="A60" s="4"/>
      <c r="B60" s="13"/>
      <c r="C60" s="8" t="s">
        <v>189</v>
      </c>
      <c r="D60" s="8" t="s">
        <v>107</v>
      </c>
      <c r="E60" s="27" t="s">
        <v>179</v>
      </c>
      <c r="F60" s="8"/>
      <c r="G60" s="12">
        <v>4358.1</v>
      </c>
      <c r="H60" s="12">
        <v>3236.5</v>
      </c>
      <c r="I60" s="40">
        <v>4358.1</v>
      </c>
      <c r="J60" s="40">
        <v>4188.5</v>
      </c>
      <c r="K60" s="40">
        <v>4356</v>
      </c>
      <c r="L60" s="40">
        <v>4530.2</v>
      </c>
    </row>
    <row r="61" spans="1:12" ht="91.5" customHeight="1">
      <c r="A61" s="4"/>
      <c r="B61" s="13"/>
      <c r="C61" s="8" t="s">
        <v>190</v>
      </c>
      <c r="D61" s="8" t="s">
        <v>11</v>
      </c>
      <c r="E61" s="27" t="s">
        <v>179</v>
      </c>
      <c r="F61" s="8"/>
      <c r="G61" s="12">
        <v>4358.1</v>
      </c>
      <c r="H61" s="12">
        <v>3236.5</v>
      </c>
      <c r="I61" s="40">
        <v>4358.1</v>
      </c>
      <c r="J61" s="6">
        <v>4188.5</v>
      </c>
      <c r="K61" s="6">
        <v>4356</v>
      </c>
      <c r="L61" s="6">
        <v>4530.2</v>
      </c>
    </row>
    <row r="62" spans="1:12" ht="84" customHeight="1" hidden="1">
      <c r="A62" s="4"/>
      <c r="B62" s="13"/>
      <c r="C62" s="8" t="s">
        <v>110</v>
      </c>
      <c r="D62" s="8" t="s">
        <v>109</v>
      </c>
      <c r="E62" s="27"/>
      <c r="F62" s="8"/>
      <c r="G62" s="12"/>
      <c r="H62" s="12"/>
      <c r="I62" s="40"/>
      <c r="J62" s="12"/>
      <c r="K62" s="12"/>
      <c r="L62" s="12"/>
    </row>
    <row r="63" spans="1:12" ht="84" customHeight="1">
      <c r="A63" s="4"/>
      <c r="B63" s="13"/>
      <c r="C63" s="9" t="s">
        <v>191</v>
      </c>
      <c r="D63" s="9" t="s">
        <v>184</v>
      </c>
      <c r="E63" s="62" t="s">
        <v>179</v>
      </c>
      <c r="F63" s="9"/>
      <c r="G63" s="16">
        <v>487.5</v>
      </c>
      <c r="H63" s="16">
        <v>919</v>
      </c>
      <c r="I63" s="16">
        <v>919</v>
      </c>
      <c r="J63" s="16">
        <v>1618.5</v>
      </c>
      <c r="K63" s="16">
        <v>1683.2</v>
      </c>
      <c r="L63" s="16">
        <v>1750.5</v>
      </c>
    </row>
    <row r="64" spans="1:12" ht="119.25" customHeight="1">
      <c r="A64" s="4"/>
      <c r="B64" s="13"/>
      <c r="C64" s="8" t="s">
        <v>192</v>
      </c>
      <c r="D64" s="8" t="s">
        <v>109</v>
      </c>
      <c r="E64" s="27" t="s">
        <v>179</v>
      </c>
      <c r="F64" s="8"/>
      <c r="G64" s="12">
        <v>487.5</v>
      </c>
      <c r="H64" s="12">
        <v>919</v>
      </c>
      <c r="I64" s="12">
        <v>919</v>
      </c>
      <c r="J64" s="12">
        <v>1618.5</v>
      </c>
      <c r="K64" s="12">
        <v>1683.2</v>
      </c>
      <c r="L64" s="12">
        <v>1750.5</v>
      </c>
    </row>
    <row r="65" spans="1:12" ht="130.5" customHeight="1">
      <c r="A65" s="4"/>
      <c r="B65" s="13"/>
      <c r="C65" s="8" t="s">
        <v>193</v>
      </c>
      <c r="D65" s="8" t="s">
        <v>12</v>
      </c>
      <c r="E65" s="27" t="s">
        <v>179</v>
      </c>
      <c r="F65" s="8"/>
      <c r="G65" s="12">
        <v>487.5</v>
      </c>
      <c r="H65" s="12">
        <v>919</v>
      </c>
      <c r="I65" s="41">
        <v>919</v>
      </c>
      <c r="J65" s="6">
        <v>1618.5</v>
      </c>
      <c r="K65" s="6">
        <v>1683.2</v>
      </c>
      <c r="L65" s="6">
        <v>1750.5</v>
      </c>
    </row>
    <row r="66" spans="1:12" ht="244.5" customHeight="1">
      <c r="A66" s="4"/>
      <c r="B66" s="13"/>
      <c r="C66" s="9" t="s">
        <v>112</v>
      </c>
      <c r="D66" s="54" t="s">
        <v>111</v>
      </c>
      <c r="E66" s="22"/>
      <c r="F66" s="9"/>
      <c r="G66" s="16">
        <v>3219.5</v>
      </c>
      <c r="H66" s="16">
        <v>2573.9</v>
      </c>
      <c r="I66" s="49">
        <f>I67</f>
        <v>3219.5</v>
      </c>
      <c r="J66" s="49">
        <f>J67</f>
        <v>3834.6</v>
      </c>
      <c r="K66" s="49">
        <f>K67</f>
        <v>3988</v>
      </c>
      <c r="L66" s="49">
        <f>L67</f>
        <v>4147.5</v>
      </c>
    </row>
    <row r="67" spans="1:12" ht="271.5" customHeight="1">
      <c r="A67" s="4"/>
      <c r="B67" s="13"/>
      <c r="C67" s="8" t="s">
        <v>114</v>
      </c>
      <c r="D67" s="21" t="s">
        <v>113</v>
      </c>
      <c r="E67" s="27"/>
      <c r="F67" s="8"/>
      <c r="G67" s="12">
        <v>3219.5</v>
      </c>
      <c r="H67" s="12">
        <v>2573.9</v>
      </c>
      <c r="I67" s="40">
        <v>3219.5</v>
      </c>
      <c r="J67" s="12">
        <v>3834.6</v>
      </c>
      <c r="K67" s="12">
        <v>3988</v>
      </c>
      <c r="L67" s="12">
        <v>4147.5</v>
      </c>
    </row>
    <row r="68" spans="1:12" ht="200.25" customHeight="1">
      <c r="A68" s="4"/>
      <c r="B68" s="13"/>
      <c r="C68" s="8" t="s">
        <v>97</v>
      </c>
      <c r="D68" s="8" t="s">
        <v>13</v>
      </c>
      <c r="E68" s="27" t="s">
        <v>179</v>
      </c>
      <c r="F68" s="8"/>
      <c r="G68" s="12">
        <v>3219.5</v>
      </c>
      <c r="H68" s="12">
        <v>2573.9</v>
      </c>
      <c r="I68" s="40">
        <v>3219.5</v>
      </c>
      <c r="J68" s="12">
        <v>3834.6</v>
      </c>
      <c r="K68" s="12">
        <v>3988</v>
      </c>
      <c r="L68" s="12">
        <v>4147.5</v>
      </c>
    </row>
    <row r="69" spans="1:12" ht="204" hidden="1">
      <c r="A69" s="4"/>
      <c r="B69" s="13"/>
      <c r="C69" s="8" t="s">
        <v>97</v>
      </c>
      <c r="D69" s="8" t="s">
        <v>13</v>
      </c>
      <c r="E69" s="27" t="s">
        <v>96</v>
      </c>
      <c r="F69" s="8"/>
      <c r="G69" s="12"/>
      <c r="H69" s="12"/>
      <c r="I69" s="41"/>
      <c r="J69" s="6"/>
      <c r="K69" s="6"/>
      <c r="L69" s="6"/>
    </row>
    <row r="70" spans="1:12" ht="216.75" hidden="1">
      <c r="A70" s="4"/>
      <c r="B70" s="13"/>
      <c r="C70" s="8" t="s">
        <v>98</v>
      </c>
      <c r="D70" s="19" t="s">
        <v>14</v>
      </c>
      <c r="E70" s="27" t="s">
        <v>96</v>
      </c>
      <c r="F70" s="8"/>
      <c r="G70" s="12"/>
      <c r="H70" s="12"/>
      <c r="I70" s="41"/>
      <c r="J70" s="6"/>
      <c r="K70" s="6"/>
      <c r="L70" s="6"/>
    </row>
    <row r="71" spans="1:12" ht="255" hidden="1">
      <c r="A71" s="4"/>
      <c r="B71" s="13"/>
      <c r="C71" s="8" t="s">
        <v>99</v>
      </c>
      <c r="D71" s="19" t="s">
        <v>15</v>
      </c>
      <c r="E71" s="27" t="s">
        <v>96</v>
      </c>
      <c r="F71" s="8"/>
      <c r="G71" s="12"/>
      <c r="H71" s="12"/>
      <c r="I71" s="41"/>
      <c r="J71" s="6"/>
      <c r="K71" s="6"/>
      <c r="L71" s="6"/>
    </row>
    <row r="72" spans="1:12" ht="66" customHeight="1">
      <c r="A72" s="7"/>
      <c r="B72" s="5" t="s">
        <v>171</v>
      </c>
      <c r="C72" s="9" t="s">
        <v>115</v>
      </c>
      <c r="D72" s="20" t="s">
        <v>171</v>
      </c>
      <c r="E72" s="22"/>
      <c r="F72" s="9"/>
      <c r="G72" s="16">
        <f aca="true" t="shared" si="15" ref="G72:L72">G73</f>
        <v>935.4000000000001</v>
      </c>
      <c r="H72" s="16">
        <f t="shared" si="15"/>
        <v>886.7</v>
      </c>
      <c r="I72" s="16">
        <f t="shared" si="15"/>
        <v>1100</v>
      </c>
      <c r="J72" s="16">
        <f t="shared" si="15"/>
        <v>1169.2</v>
      </c>
      <c r="K72" s="16">
        <f t="shared" si="15"/>
        <v>1216</v>
      </c>
      <c r="L72" s="16">
        <f t="shared" si="15"/>
        <v>1264.6</v>
      </c>
    </row>
    <row r="73" spans="1:12" ht="62.25" customHeight="1">
      <c r="A73" s="4"/>
      <c r="B73" s="13"/>
      <c r="C73" s="8" t="s">
        <v>117</v>
      </c>
      <c r="D73" s="19" t="s">
        <v>116</v>
      </c>
      <c r="E73" s="27"/>
      <c r="F73" s="8"/>
      <c r="G73" s="12">
        <f aca="true" t="shared" si="16" ref="G73:L73">G74+G75+G76+G77</f>
        <v>935.4000000000001</v>
      </c>
      <c r="H73" s="12">
        <f t="shared" si="16"/>
        <v>886.7</v>
      </c>
      <c r="I73" s="12">
        <f t="shared" si="16"/>
        <v>1100</v>
      </c>
      <c r="J73" s="12">
        <f t="shared" si="16"/>
        <v>1169.2</v>
      </c>
      <c r="K73" s="12">
        <f t="shared" si="16"/>
        <v>1216</v>
      </c>
      <c r="L73" s="12">
        <f t="shared" si="16"/>
        <v>1264.6</v>
      </c>
    </row>
    <row r="74" spans="1:12" ht="199.5" customHeight="1">
      <c r="A74" s="4"/>
      <c r="B74" s="13"/>
      <c r="C74" s="8" t="s">
        <v>277</v>
      </c>
      <c r="D74" s="8" t="s">
        <v>16</v>
      </c>
      <c r="E74" s="26" t="s">
        <v>391</v>
      </c>
      <c r="F74" s="8"/>
      <c r="G74" s="12">
        <v>275.7</v>
      </c>
      <c r="H74" s="12">
        <v>68.6</v>
      </c>
      <c r="I74" s="41">
        <v>84.7</v>
      </c>
      <c r="J74" s="6">
        <v>85.5</v>
      </c>
      <c r="K74" s="6">
        <v>88.9</v>
      </c>
      <c r="L74" s="6">
        <v>92.5</v>
      </c>
    </row>
    <row r="75" spans="1:12" ht="171" customHeight="1">
      <c r="A75" s="4"/>
      <c r="B75" s="13"/>
      <c r="C75" s="8" t="s">
        <v>278</v>
      </c>
      <c r="D75" s="8" t="s">
        <v>17</v>
      </c>
      <c r="E75" s="27" t="s">
        <v>391</v>
      </c>
      <c r="F75" s="8"/>
      <c r="G75" s="12">
        <v>659.7</v>
      </c>
      <c r="H75" s="12">
        <v>431.9</v>
      </c>
      <c r="I75" s="41">
        <v>535.7</v>
      </c>
      <c r="J75" s="6">
        <v>645.7</v>
      </c>
      <c r="K75" s="6">
        <v>671.5</v>
      </c>
      <c r="L75" s="6">
        <v>698.4</v>
      </c>
    </row>
    <row r="76" spans="1:12" ht="167.25" customHeight="1">
      <c r="A76" s="4"/>
      <c r="B76" s="13"/>
      <c r="C76" s="8" t="s">
        <v>279</v>
      </c>
      <c r="D76" s="8" t="s">
        <v>18</v>
      </c>
      <c r="E76" s="27" t="s">
        <v>391</v>
      </c>
      <c r="F76" s="8"/>
      <c r="G76" s="12">
        <v>0</v>
      </c>
      <c r="H76" s="12">
        <v>385.7</v>
      </c>
      <c r="I76" s="41">
        <v>478.5</v>
      </c>
      <c r="J76" s="6">
        <v>438</v>
      </c>
      <c r="K76" s="6">
        <v>455.6</v>
      </c>
      <c r="L76" s="6">
        <v>473.7</v>
      </c>
    </row>
    <row r="77" spans="1:12" ht="186.75" customHeight="1">
      <c r="A77" s="4"/>
      <c r="B77" s="13"/>
      <c r="C77" s="8" t="s">
        <v>280</v>
      </c>
      <c r="D77" s="8" t="s">
        <v>281</v>
      </c>
      <c r="E77" s="27" t="s">
        <v>391</v>
      </c>
      <c r="F77" s="8"/>
      <c r="G77" s="12">
        <v>0</v>
      </c>
      <c r="H77" s="12">
        <v>0.5</v>
      </c>
      <c r="I77" s="41">
        <v>1.1</v>
      </c>
      <c r="J77" s="6">
        <v>0</v>
      </c>
      <c r="K77" s="6">
        <v>0</v>
      </c>
      <c r="L77" s="6">
        <v>0</v>
      </c>
    </row>
    <row r="78" spans="1:12" ht="105" customHeight="1">
      <c r="A78" s="7"/>
      <c r="B78" s="5" t="s">
        <v>172</v>
      </c>
      <c r="C78" s="9" t="s">
        <v>118</v>
      </c>
      <c r="D78" s="9" t="s">
        <v>172</v>
      </c>
      <c r="E78" s="22"/>
      <c r="F78" s="9"/>
      <c r="G78" s="16">
        <f aca="true" t="shared" si="17" ref="G78:L78">G79</f>
        <v>17267.5</v>
      </c>
      <c r="H78" s="16">
        <f t="shared" si="17"/>
        <v>18835.899999999998</v>
      </c>
      <c r="I78" s="16">
        <f t="shared" si="17"/>
        <v>19917.4</v>
      </c>
      <c r="J78" s="16">
        <f t="shared" si="17"/>
        <v>5576.4</v>
      </c>
      <c r="K78" s="16">
        <f t="shared" si="17"/>
        <v>5799.5</v>
      </c>
      <c r="L78" s="16">
        <f t="shared" si="17"/>
        <v>6031.5</v>
      </c>
    </row>
    <row r="79" spans="1:12" ht="57" customHeight="1">
      <c r="A79" s="4"/>
      <c r="B79" s="11" t="s">
        <v>121</v>
      </c>
      <c r="C79" s="8" t="s">
        <v>122</v>
      </c>
      <c r="D79" s="8" t="s">
        <v>121</v>
      </c>
      <c r="E79" s="27"/>
      <c r="F79" s="8"/>
      <c r="G79" s="12">
        <f aca="true" t="shared" si="18" ref="G79:L79">G80</f>
        <v>17267.5</v>
      </c>
      <c r="H79" s="12">
        <f t="shared" si="18"/>
        <v>18835.899999999998</v>
      </c>
      <c r="I79" s="12">
        <f t="shared" si="18"/>
        <v>19917.4</v>
      </c>
      <c r="J79" s="12">
        <f t="shared" si="18"/>
        <v>5576.4</v>
      </c>
      <c r="K79" s="12">
        <f t="shared" si="18"/>
        <v>5799.5</v>
      </c>
      <c r="L79" s="12">
        <f t="shared" si="18"/>
        <v>6031.5</v>
      </c>
    </row>
    <row r="80" spans="1:12" ht="45" customHeight="1">
      <c r="A80" s="4"/>
      <c r="B80" s="13"/>
      <c r="C80" s="8" t="s">
        <v>120</v>
      </c>
      <c r="D80" s="8" t="s">
        <v>119</v>
      </c>
      <c r="E80" s="27"/>
      <c r="F80" s="8"/>
      <c r="G80" s="12">
        <f aca="true" t="shared" si="19" ref="G80:L80">G81+G84+G85</f>
        <v>17267.5</v>
      </c>
      <c r="H80" s="12">
        <f t="shared" si="19"/>
        <v>18835.899999999998</v>
      </c>
      <c r="I80" s="12">
        <f t="shared" si="19"/>
        <v>19917.4</v>
      </c>
      <c r="J80" s="12">
        <f t="shared" si="19"/>
        <v>5576.4</v>
      </c>
      <c r="K80" s="12">
        <f t="shared" si="19"/>
        <v>5799.5</v>
      </c>
      <c r="L80" s="12">
        <f t="shared" si="19"/>
        <v>6031.5</v>
      </c>
    </row>
    <row r="81" spans="1:12" ht="76.5" customHeight="1">
      <c r="A81" s="4"/>
      <c r="B81" s="13"/>
      <c r="C81" s="8" t="s">
        <v>187</v>
      </c>
      <c r="D81" s="8" t="s">
        <v>100</v>
      </c>
      <c r="E81" s="27" t="s">
        <v>179</v>
      </c>
      <c r="F81" s="8"/>
      <c r="G81" s="12">
        <v>5352.9</v>
      </c>
      <c r="H81" s="12">
        <v>3931.4</v>
      </c>
      <c r="I81" s="40">
        <v>4182.7</v>
      </c>
      <c r="J81" s="12">
        <v>5576.4</v>
      </c>
      <c r="K81" s="12">
        <v>5799.5</v>
      </c>
      <c r="L81" s="12">
        <v>6031.5</v>
      </c>
    </row>
    <row r="82" spans="1:12" ht="72" hidden="1">
      <c r="A82" s="4"/>
      <c r="B82" s="13"/>
      <c r="C82" s="8" t="s">
        <v>123</v>
      </c>
      <c r="D82" s="8" t="s">
        <v>19</v>
      </c>
      <c r="E82" s="27" t="s">
        <v>96</v>
      </c>
      <c r="F82" s="8"/>
      <c r="G82" s="12"/>
      <c r="H82" s="12"/>
      <c r="I82" s="41"/>
      <c r="J82" s="6"/>
      <c r="K82" s="6"/>
      <c r="L82" s="6"/>
    </row>
    <row r="83" spans="1:12" ht="72" hidden="1">
      <c r="A83" s="4"/>
      <c r="B83" s="13"/>
      <c r="C83" s="8" t="s">
        <v>124</v>
      </c>
      <c r="D83" s="8" t="s">
        <v>20</v>
      </c>
      <c r="E83" s="27" t="s">
        <v>96</v>
      </c>
      <c r="F83" s="8"/>
      <c r="G83" s="12"/>
      <c r="H83" s="12"/>
      <c r="I83" s="41"/>
      <c r="J83" s="6"/>
      <c r="K83" s="6"/>
      <c r="L83" s="6"/>
    </row>
    <row r="84" spans="1:12" ht="95.25" customHeight="1">
      <c r="A84" s="4"/>
      <c r="B84" s="13"/>
      <c r="C84" s="8" t="s">
        <v>283</v>
      </c>
      <c r="D84" s="8" t="s">
        <v>100</v>
      </c>
      <c r="E84" s="27" t="s">
        <v>143</v>
      </c>
      <c r="F84" s="8"/>
      <c r="G84" s="12">
        <v>0</v>
      </c>
      <c r="H84" s="12">
        <v>14.2</v>
      </c>
      <c r="I84" s="41">
        <v>0</v>
      </c>
      <c r="J84" s="6">
        <v>0</v>
      </c>
      <c r="K84" s="6">
        <v>0</v>
      </c>
      <c r="L84" s="6">
        <v>0</v>
      </c>
    </row>
    <row r="85" spans="1:12" ht="95.25" customHeight="1">
      <c r="A85" s="4"/>
      <c r="B85" s="13"/>
      <c r="C85" s="8" t="s">
        <v>284</v>
      </c>
      <c r="D85" s="8" t="s">
        <v>100</v>
      </c>
      <c r="E85" s="27" t="s">
        <v>282</v>
      </c>
      <c r="F85" s="8"/>
      <c r="G85" s="12">
        <v>11914.6</v>
      </c>
      <c r="H85" s="12">
        <v>14890.3</v>
      </c>
      <c r="I85" s="41">
        <v>15734.7</v>
      </c>
      <c r="J85" s="6">
        <v>0</v>
      </c>
      <c r="K85" s="6">
        <v>0</v>
      </c>
      <c r="L85" s="6">
        <v>0</v>
      </c>
    </row>
    <row r="86" spans="1:12" ht="80.25" customHeight="1">
      <c r="A86" s="7"/>
      <c r="B86" s="5" t="s">
        <v>173</v>
      </c>
      <c r="C86" s="9" t="s">
        <v>125</v>
      </c>
      <c r="D86" s="9" t="s">
        <v>173</v>
      </c>
      <c r="E86" s="22"/>
      <c r="F86" s="9"/>
      <c r="G86" s="16">
        <f aca="true" t="shared" si="20" ref="G86:L86">G87+G90+G95</f>
        <v>13663.8</v>
      </c>
      <c r="H86" s="16">
        <f t="shared" si="20"/>
        <v>12643.9</v>
      </c>
      <c r="I86" s="16">
        <f t="shared" si="20"/>
        <v>13450.9</v>
      </c>
      <c r="J86" s="16">
        <f t="shared" si="20"/>
        <v>8000</v>
      </c>
      <c r="K86" s="16">
        <f t="shared" si="20"/>
        <v>7200</v>
      </c>
      <c r="L86" s="16">
        <f t="shared" si="20"/>
        <v>6480</v>
      </c>
    </row>
    <row r="87" spans="1:12" ht="243.75" customHeight="1">
      <c r="A87" s="4"/>
      <c r="B87" s="13"/>
      <c r="C87" s="8" t="s">
        <v>127</v>
      </c>
      <c r="D87" s="21" t="s">
        <v>126</v>
      </c>
      <c r="E87" s="27"/>
      <c r="F87" s="8"/>
      <c r="G87" s="12">
        <v>0</v>
      </c>
      <c r="H87" s="12">
        <v>60.1</v>
      </c>
      <c r="I87" s="40">
        <v>60.1</v>
      </c>
      <c r="J87" s="12">
        <v>0</v>
      </c>
      <c r="K87" s="12">
        <v>0</v>
      </c>
      <c r="L87" s="12">
        <v>0</v>
      </c>
    </row>
    <row r="88" spans="1:12" ht="283.5" customHeight="1">
      <c r="A88" s="4"/>
      <c r="B88" s="13"/>
      <c r="C88" s="8" t="s">
        <v>129</v>
      </c>
      <c r="D88" s="21" t="s">
        <v>128</v>
      </c>
      <c r="E88" s="27"/>
      <c r="F88" s="8"/>
      <c r="G88" s="12">
        <f>G89</f>
        <v>0</v>
      </c>
      <c r="H88" s="12">
        <v>60.1</v>
      </c>
      <c r="I88" s="40">
        <v>60.1</v>
      </c>
      <c r="J88" s="12">
        <v>0</v>
      </c>
      <c r="K88" s="12">
        <v>0</v>
      </c>
      <c r="L88" s="12">
        <v>0</v>
      </c>
    </row>
    <row r="89" spans="1:12" ht="241.5" customHeight="1">
      <c r="A89" s="4"/>
      <c r="B89" s="13"/>
      <c r="C89" s="8" t="s">
        <v>201</v>
      </c>
      <c r="D89" s="19" t="s">
        <v>21</v>
      </c>
      <c r="E89" s="27" t="s">
        <v>96</v>
      </c>
      <c r="F89" s="8"/>
      <c r="G89" s="12">
        <v>0</v>
      </c>
      <c r="H89" s="12">
        <v>60.1</v>
      </c>
      <c r="I89" s="41">
        <v>60.1</v>
      </c>
      <c r="J89" s="6">
        <v>0</v>
      </c>
      <c r="K89" s="6">
        <v>0</v>
      </c>
      <c r="L89" s="6">
        <v>0</v>
      </c>
    </row>
    <row r="90" spans="1:12" ht="92.25" customHeight="1">
      <c r="A90" s="4"/>
      <c r="B90" s="13"/>
      <c r="C90" s="8" t="s">
        <v>131</v>
      </c>
      <c r="D90" s="19" t="s">
        <v>130</v>
      </c>
      <c r="E90" s="27"/>
      <c r="F90" s="8"/>
      <c r="G90" s="12">
        <v>2503</v>
      </c>
      <c r="H90" s="12">
        <v>1423</v>
      </c>
      <c r="I90" s="40">
        <f>I91+I93</f>
        <v>2230</v>
      </c>
      <c r="J90" s="40">
        <f>J91+J93</f>
        <v>4949.9</v>
      </c>
      <c r="K90" s="40">
        <f>K91+K93</f>
        <v>3600</v>
      </c>
      <c r="L90" s="40">
        <f>L91+L93</f>
        <v>3240</v>
      </c>
    </row>
    <row r="91" spans="1:12" ht="95.25" customHeight="1">
      <c r="A91" s="4"/>
      <c r="B91" s="13"/>
      <c r="C91" s="8" t="s">
        <v>133</v>
      </c>
      <c r="D91" s="19" t="s">
        <v>132</v>
      </c>
      <c r="E91" s="27"/>
      <c r="F91" s="8"/>
      <c r="G91" s="12">
        <v>2503</v>
      </c>
      <c r="H91" s="12">
        <v>1419.8</v>
      </c>
      <c r="I91" s="40">
        <v>2225.5</v>
      </c>
      <c r="J91" s="12">
        <v>4949.9</v>
      </c>
      <c r="K91" s="12">
        <v>3600</v>
      </c>
      <c r="L91" s="12">
        <v>3240</v>
      </c>
    </row>
    <row r="92" spans="1:12" ht="112.5" customHeight="1">
      <c r="A92" s="4"/>
      <c r="B92" s="13"/>
      <c r="C92" s="8" t="s">
        <v>202</v>
      </c>
      <c r="D92" s="8" t="s">
        <v>22</v>
      </c>
      <c r="E92" s="27" t="s">
        <v>179</v>
      </c>
      <c r="F92" s="8"/>
      <c r="G92" s="12">
        <v>2503</v>
      </c>
      <c r="H92" s="12">
        <v>1419.8</v>
      </c>
      <c r="I92" s="41">
        <v>2225.5</v>
      </c>
      <c r="J92" s="6">
        <v>4949.9</v>
      </c>
      <c r="K92" s="6">
        <v>3600</v>
      </c>
      <c r="L92" s="6">
        <v>3240</v>
      </c>
    </row>
    <row r="93" spans="1:12" ht="133.5" customHeight="1">
      <c r="A93" s="4"/>
      <c r="B93" s="13"/>
      <c r="C93" s="8" t="s">
        <v>135</v>
      </c>
      <c r="D93" s="8" t="s">
        <v>134</v>
      </c>
      <c r="E93" s="27"/>
      <c r="F93" s="8"/>
      <c r="G93" s="12">
        <v>0</v>
      </c>
      <c r="H93" s="12">
        <v>3.2</v>
      </c>
      <c r="I93" s="40">
        <v>4.5</v>
      </c>
      <c r="J93" s="12">
        <v>0</v>
      </c>
      <c r="K93" s="12">
        <v>0</v>
      </c>
      <c r="L93" s="12">
        <v>0</v>
      </c>
    </row>
    <row r="94" spans="1:12" ht="146.25" customHeight="1">
      <c r="A94" s="4"/>
      <c r="B94" s="13"/>
      <c r="C94" s="8" t="s">
        <v>203</v>
      </c>
      <c r="D94" s="8" t="s">
        <v>23</v>
      </c>
      <c r="E94" s="27" t="s">
        <v>179</v>
      </c>
      <c r="F94" s="8"/>
      <c r="G94" s="12">
        <v>0</v>
      </c>
      <c r="H94" s="12">
        <v>3.2</v>
      </c>
      <c r="I94" s="41">
        <v>4.5</v>
      </c>
      <c r="J94" s="12">
        <v>0</v>
      </c>
      <c r="K94" s="12">
        <v>0</v>
      </c>
      <c r="L94" s="12">
        <v>0</v>
      </c>
    </row>
    <row r="95" spans="1:12" ht="122.25" customHeight="1">
      <c r="A95" s="4"/>
      <c r="B95" s="13"/>
      <c r="C95" s="9" t="s">
        <v>240</v>
      </c>
      <c r="D95" s="9" t="s">
        <v>241</v>
      </c>
      <c r="E95" s="22" t="s">
        <v>179</v>
      </c>
      <c r="F95" s="9"/>
      <c r="G95" s="16">
        <v>11160.8</v>
      </c>
      <c r="H95" s="16">
        <v>11160.8</v>
      </c>
      <c r="I95" s="52">
        <v>11160.8</v>
      </c>
      <c r="J95" s="16">
        <v>3050.1</v>
      </c>
      <c r="K95" s="16">
        <v>3600</v>
      </c>
      <c r="L95" s="16">
        <v>3240</v>
      </c>
    </row>
    <row r="96" spans="1:12" ht="164.25" customHeight="1">
      <c r="A96" s="4"/>
      <c r="B96" s="13"/>
      <c r="C96" s="8" t="s">
        <v>207</v>
      </c>
      <c r="D96" s="8" t="s">
        <v>206</v>
      </c>
      <c r="E96" s="27" t="s">
        <v>179</v>
      </c>
      <c r="F96" s="8"/>
      <c r="G96" s="12">
        <v>11160.8</v>
      </c>
      <c r="H96" s="12">
        <v>11160.8</v>
      </c>
      <c r="I96" s="41">
        <v>11160.8</v>
      </c>
      <c r="J96" s="12">
        <v>3050.1</v>
      </c>
      <c r="K96" s="12">
        <v>3600</v>
      </c>
      <c r="L96" s="12">
        <v>3240</v>
      </c>
    </row>
    <row r="97" spans="1:12" ht="90" customHeight="1">
      <c r="A97" s="7"/>
      <c r="B97" s="5" t="s">
        <v>174</v>
      </c>
      <c r="C97" s="9" t="s">
        <v>103</v>
      </c>
      <c r="D97" s="9" t="s">
        <v>174</v>
      </c>
      <c r="E97" s="22"/>
      <c r="F97" s="9"/>
      <c r="G97" s="16">
        <f aca="true" t="shared" si="21" ref="G97:L97">G98+G125+G127+G129</f>
        <v>540</v>
      </c>
      <c r="H97" s="16">
        <f t="shared" si="21"/>
        <v>1431.2000000000003</v>
      </c>
      <c r="I97" s="16">
        <f t="shared" si="21"/>
        <v>1651.2000000000003</v>
      </c>
      <c r="J97" s="16">
        <f t="shared" si="21"/>
        <v>248.2</v>
      </c>
      <c r="K97" s="16">
        <f t="shared" si="21"/>
        <v>258.1</v>
      </c>
      <c r="L97" s="16">
        <f t="shared" si="21"/>
        <v>268.4</v>
      </c>
    </row>
    <row r="98" spans="1:12" ht="135.75" customHeight="1">
      <c r="A98" s="4"/>
      <c r="B98" s="13"/>
      <c r="C98" s="9" t="s">
        <v>259</v>
      </c>
      <c r="D98" s="9" t="s">
        <v>260</v>
      </c>
      <c r="E98" s="22"/>
      <c r="F98" s="9"/>
      <c r="G98" s="16">
        <f aca="true" t="shared" si="22" ref="G98:L98">G99+G100+G101+G102+G103+G104+G105+G107+G108+G109+G110+G111+G112+G113+G114+G115+G116+G117+G118+G119+G120+G121+G124</f>
        <v>161.8</v>
      </c>
      <c r="H98" s="16">
        <f t="shared" si="22"/>
        <v>423.80000000000007</v>
      </c>
      <c r="I98" s="16">
        <f t="shared" si="22"/>
        <v>492.3000000000001</v>
      </c>
      <c r="J98" s="16">
        <f t="shared" si="22"/>
        <v>150.5</v>
      </c>
      <c r="K98" s="16">
        <f t="shared" si="22"/>
        <v>156.5</v>
      </c>
      <c r="L98" s="16">
        <f t="shared" si="22"/>
        <v>162.8</v>
      </c>
    </row>
    <row r="99" spans="1:12" ht="287.25" customHeight="1">
      <c r="A99" s="4"/>
      <c r="B99" s="65"/>
      <c r="C99" s="8" t="s">
        <v>287</v>
      </c>
      <c r="D99" s="63" t="s">
        <v>286</v>
      </c>
      <c r="E99" s="27" t="s">
        <v>285</v>
      </c>
      <c r="F99" s="8"/>
      <c r="G99" s="12">
        <v>0</v>
      </c>
      <c r="H99" s="12">
        <v>310.5</v>
      </c>
      <c r="I99" s="40">
        <v>358.3</v>
      </c>
      <c r="J99" s="12">
        <v>22</v>
      </c>
      <c r="K99" s="12">
        <v>22.6</v>
      </c>
      <c r="L99" s="12">
        <v>23.8</v>
      </c>
    </row>
    <row r="100" spans="1:12" ht="270" customHeight="1">
      <c r="A100" s="4"/>
      <c r="B100" s="13"/>
      <c r="C100" s="8" t="s">
        <v>288</v>
      </c>
      <c r="D100" s="19" t="s">
        <v>289</v>
      </c>
      <c r="E100" s="27" t="s">
        <v>248</v>
      </c>
      <c r="F100" s="8"/>
      <c r="G100" s="12">
        <v>3.5</v>
      </c>
      <c r="H100" s="12">
        <v>0.6</v>
      </c>
      <c r="I100" s="41">
        <v>0.6</v>
      </c>
      <c r="J100" s="6">
        <v>4</v>
      </c>
      <c r="K100" s="6">
        <v>4</v>
      </c>
      <c r="L100" s="6">
        <v>4</v>
      </c>
    </row>
    <row r="101" spans="1:12" ht="286.5" customHeight="1">
      <c r="A101" s="4"/>
      <c r="B101" s="13"/>
      <c r="C101" s="8" t="s">
        <v>290</v>
      </c>
      <c r="D101" s="19" t="s">
        <v>291</v>
      </c>
      <c r="E101" s="27" t="s">
        <v>285</v>
      </c>
      <c r="F101" s="8"/>
      <c r="G101" s="12">
        <v>0</v>
      </c>
      <c r="H101" s="12">
        <v>2</v>
      </c>
      <c r="I101" s="41">
        <v>2.1</v>
      </c>
      <c r="J101" s="6">
        <v>0</v>
      </c>
      <c r="K101" s="6">
        <v>0</v>
      </c>
      <c r="L101" s="6">
        <v>0</v>
      </c>
    </row>
    <row r="102" spans="1:12" ht="271.5" customHeight="1">
      <c r="A102" s="65"/>
      <c r="B102" s="65"/>
      <c r="C102" s="8" t="s">
        <v>292</v>
      </c>
      <c r="D102" s="19" t="s">
        <v>293</v>
      </c>
      <c r="E102" s="27" t="s">
        <v>285</v>
      </c>
      <c r="F102" s="8"/>
      <c r="G102" s="12">
        <v>0</v>
      </c>
      <c r="H102" s="12">
        <v>2</v>
      </c>
      <c r="I102" s="40">
        <v>2.1</v>
      </c>
      <c r="J102" s="12">
        <v>0</v>
      </c>
      <c r="K102" s="12">
        <v>0</v>
      </c>
      <c r="L102" s="12">
        <v>0</v>
      </c>
    </row>
    <row r="103" spans="1:12" ht="249" customHeight="1">
      <c r="A103" s="4"/>
      <c r="B103" s="57"/>
      <c r="C103" s="8" t="s">
        <v>294</v>
      </c>
      <c r="D103" s="8" t="s">
        <v>249</v>
      </c>
      <c r="E103" s="27" t="s">
        <v>248</v>
      </c>
      <c r="F103" s="8"/>
      <c r="G103" s="12">
        <v>12.5</v>
      </c>
      <c r="H103" s="12">
        <v>0</v>
      </c>
      <c r="I103" s="41">
        <v>0</v>
      </c>
      <c r="J103" s="6">
        <v>12.5</v>
      </c>
      <c r="K103" s="6">
        <v>13</v>
      </c>
      <c r="L103" s="6">
        <v>13</v>
      </c>
    </row>
    <row r="104" spans="1:12" ht="271.5" customHeight="1">
      <c r="A104" s="4"/>
      <c r="B104" s="13"/>
      <c r="C104" s="8" t="s">
        <v>295</v>
      </c>
      <c r="D104" s="21" t="s">
        <v>249</v>
      </c>
      <c r="E104" s="27" t="s">
        <v>285</v>
      </c>
      <c r="F104" s="8"/>
      <c r="G104" s="12">
        <v>0</v>
      </c>
      <c r="H104" s="12">
        <v>11.2</v>
      </c>
      <c r="I104" s="40">
        <v>12.9</v>
      </c>
      <c r="J104" s="12">
        <v>12.5</v>
      </c>
      <c r="K104" s="12">
        <v>13</v>
      </c>
      <c r="L104" s="12">
        <v>13.5</v>
      </c>
    </row>
    <row r="105" spans="1:12" ht="264.75" customHeight="1">
      <c r="A105" s="4"/>
      <c r="B105" s="13"/>
      <c r="C105" s="8" t="s">
        <v>297</v>
      </c>
      <c r="D105" s="21" t="s">
        <v>296</v>
      </c>
      <c r="E105" s="67" t="s">
        <v>248</v>
      </c>
      <c r="F105" s="8"/>
      <c r="G105" s="12">
        <v>3.5</v>
      </c>
      <c r="H105" s="12">
        <v>0</v>
      </c>
      <c r="I105" s="40">
        <v>3.5</v>
      </c>
      <c r="J105" s="12">
        <v>3</v>
      </c>
      <c r="K105" s="12">
        <v>3</v>
      </c>
      <c r="L105" s="12">
        <v>3</v>
      </c>
    </row>
    <row r="106" spans="1:12" ht="84" customHeight="1" hidden="1">
      <c r="A106" s="4"/>
      <c r="B106" s="13"/>
      <c r="C106" s="8"/>
      <c r="D106" s="8" t="s">
        <v>296</v>
      </c>
      <c r="E106" s="26"/>
      <c r="F106" s="8"/>
      <c r="G106" s="12"/>
      <c r="H106" s="12"/>
      <c r="I106" s="41"/>
      <c r="J106" s="6"/>
      <c r="K106" s="6"/>
      <c r="L106" s="6"/>
    </row>
    <row r="107" spans="1:12" ht="251.25" customHeight="1">
      <c r="A107" s="4"/>
      <c r="B107" s="13"/>
      <c r="C107" s="8" t="s">
        <v>299</v>
      </c>
      <c r="D107" s="8" t="s">
        <v>298</v>
      </c>
      <c r="E107" s="26" t="s">
        <v>285</v>
      </c>
      <c r="F107" s="8"/>
      <c r="G107" s="12">
        <v>0</v>
      </c>
      <c r="H107" s="12">
        <v>5.3</v>
      </c>
      <c r="I107" s="41">
        <v>6.6</v>
      </c>
      <c r="J107" s="6">
        <v>0</v>
      </c>
      <c r="K107" s="6">
        <v>0</v>
      </c>
      <c r="L107" s="6">
        <v>0</v>
      </c>
    </row>
    <row r="108" spans="1:12" ht="243" customHeight="1">
      <c r="A108" s="4"/>
      <c r="B108" s="13"/>
      <c r="C108" s="8" t="s">
        <v>300</v>
      </c>
      <c r="D108" s="19" t="s">
        <v>250</v>
      </c>
      <c r="E108" s="27" t="s">
        <v>248</v>
      </c>
      <c r="F108" s="8"/>
      <c r="G108" s="12">
        <v>2</v>
      </c>
      <c r="H108" s="12">
        <v>0</v>
      </c>
      <c r="I108" s="41">
        <v>0</v>
      </c>
      <c r="J108" s="6">
        <v>1.5</v>
      </c>
      <c r="K108" s="6">
        <v>1.5</v>
      </c>
      <c r="L108" s="6">
        <v>2</v>
      </c>
    </row>
    <row r="109" spans="1:12" ht="250.5" customHeight="1">
      <c r="A109" s="4"/>
      <c r="B109" s="13"/>
      <c r="C109" s="8" t="s">
        <v>301</v>
      </c>
      <c r="D109" s="19" t="s">
        <v>252</v>
      </c>
      <c r="E109" s="27" t="s">
        <v>179</v>
      </c>
      <c r="F109" s="8"/>
      <c r="G109" s="12">
        <v>24.8</v>
      </c>
      <c r="H109" s="12">
        <v>0</v>
      </c>
      <c r="I109" s="40">
        <v>0</v>
      </c>
      <c r="J109" s="12">
        <v>0</v>
      </c>
      <c r="K109" s="12">
        <v>0</v>
      </c>
      <c r="L109" s="12">
        <v>0</v>
      </c>
    </row>
    <row r="110" spans="1:12" ht="264.75" customHeight="1">
      <c r="A110" s="4"/>
      <c r="B110" s="13"/>
      <c r="C110" s="8" t="s">
        <v>302</v>
      </c>
      <c r="D110" s="8" t="s">
        <v>253</v>
      </c>
      <c r="E110" s="27" t="s">
        <v>179</v>
      </c>
      <c r="F110" s="8"/>
      <c r="G110" s="12">
        <v>100</v>
      </c>
      <c r="H110" s="12">
        <v>0</v>
      </c>
      <c r="I110" s="41">
        <v>0</v>
      </c>
      <c r="J110" s="6">
        <v>0</v>
      </c>
      <c r="K110" s="6">
        <v>0</v>
      </c>
      <c r="L110" s="6">
        <v>0</v>
      </c>
    </row>
    <row r="111" spans="1:12" ht="242.25" customHeight="1">
      <c r="A111" s="4"/>
      <c r="B111" s="13"/>
      <c r="C111" s="8" t="s">
        <v>304</v>
      </c>
      <c r="D111" s="19" t="s">
        <v>303</v>
      </c>
      <c r="E111" s="26" t="s">
        <v>285</v>
      </c>
      <c r="F111" s="8"/>
      <c r="G111" s="12">
        <v>0</v>
      </c>
      <c r="H111" s="12">
        <v>0.5</v>
      </c>
      <c r="I111" s="41">
        <v>0.5</v>
      </c>
      <c r="J111" s="6">
        <v>0</v>
      </c>
      <c r="K111" s="6">
        <v>0</v>
      </c>
      <c r="L111" s="6">
        <v>0</v>
      </c>
    </row>
    <row r="112" spans="1:12" ht="294" customHeight="1">
      <c r="A112" s="4"/>
      <c r="B112" s="13"/>
      <c r="C112" s="8" t="s">
        <v>306</v>
      </c>
      <c r="D112" s="19" t="s">
        <v>305</v>
      </c>
      <c r="E112" s="26" t="s">
        <v>285</v>
      </c>
      <c r="F112" s="8"/>
      <c r="G112" s="12">
        <v>0</v>
      </c>
      <c r="H112" s="12">
        <v>0.1</v>
      </c>
      <c r="I112" s="40">
        <v>0.1</v>
      </c>
      <c r="J112" s="12">
        <v>0</v>
      </c>
      <c r="K112" s="12">
        <v>0</v>
      </c>
      <c r="L112" s="12">
        <v>0</v>
      </c>
    </row>
    <row r="113" spans="1:12" ht="324.75" customHeight="1">
      <c r="A113" s="4"/>
      <c r="B113" s="13"/>
      <c r="C113" s="8" t="s">
        <v>308</v>
      </c>
      <c r="D113" s="19" t="s">
        <v>307</v>
      </c>
      <c r="E113" s="26" t="s">
        <v>285</v>
      </c>
      <c r="F113" s="8"/>
      <c r="G113" s="12">
        <v>0</v>
      </c>
      <c r="H113" s="12">
        <v>0.6</v>
      </c>
      <c r="I113" s="41">
        <v>0.6</v>
      </c>
      <c r="J113" s="6">
        <v>0</v>
      </c>
      <c r="K113" s="6">
        <v>0</v>
      </c>
      <c r="L113" s="6">
        <v>0</v>
      </c>
    </row>
    <row r="114" spans="1:12" ht="222" customHeight="1">
      <c r="A114" s="4"/>
      <c r="B114" s="13"/>
      <c r="C114" s="8" t="s">
        <v>309</v>
      </c>
      <c r="D114" s="19" t="s">
        <v>390</v>
      </c>
      <c r="E114" s="27" t="s">
        <v>285</v>
      </c>
      <c r="F114" s="8"/>
      <c r="G114" s="12">
        <v>0</v>
      </c>
      <c r="H114" s="12">
        <v>1.4</v>
      </c>
      <c r="I114" s="41">
        <v>1.5</v>
      </c>
      <c r="J114" s="6">
        <v>0</v>
      </c>
      <c r="K114" s="6">
        <v>0</v>
      </c>
      <c r="L114" s="6">
        <v>0</v>
      </c>
    </row>
    <row r="115" spans="1:12" ht="287.25" customHeight="1">
      <c r="A115" s="4"/>
      <c r="B115" s="13"/>
      <c r="C115" s="8" t="s">
        <v>311</v>
      </c>
      <c r="D115" s="19" t="s">
        <v>310</v>
      </c>
      <c r="E115" s="27" t="s">
        <v>285</v>
      </c>
      <c r="F115" s="8"/>
      <c r="G115" s="12">
        <v>0</v>
      </c>
      <c r="H115" s="12">
        <v>0.5</v>
      </c>
      <c r="I115" s="40">
        <v>0.5</v>
      </c>
      <c r="J115" s="12">
        <v>0</v>
      </c>
      <c r="K115" s="12">
        <v>0</v>
      </c>
      <c r="L115" s="12">
        <v>0</v>
      </c>
    </row>
    <row r="116" spans="1:12" ht="219.75" customHeight="1">
      <c r="A116" s="4"/>
      <c r="B116" s="13"/>
      <c r="C116" s="8" t="s">
        <v>399</v>
      </c>
      <c r="D116" s="8" t="s">
        <v>312</v>
      </c>
      <c r="E116" s="27" t="s">
        <v>285</v>
      </c>
      <c r="F116" s="8"/>
      <c r="G116" s="12">
        <v>0</v>
      </c>
      <c r="H116" s="12">
        <v>39</v>
      </c>
      <c r="I116" s="41">
        <v>44.6</v>
      </c>
      <c r="J116" s="6">
        <v>39</v>
      </c>
      <c r="K116" s="6">
        <v>40.6</v>
      </c>
      <c r="L116" s="6">
        <v>42.2</v>
      </c>
    </row>
    <row r="117" spans="1:12" ht="158.25" customHeight="1">
      <c r="A117" s="4"/>
      <c r="B117" s="13"/>
      <c r="C117" s="8" t="s">
        <v>313</v>
      </c>
      <c r="D117" s="8" t="s">
        <v>312</v>
      </c>
      <c r="E117" s="27" t="s">
        <v>248</v>
      </c>
      <c r="F117" s="8"/>
      <c r="G117" s="12">
        <v>0</v>
      </c>
      <c r="H117" s="12">
        <v>1.5</v>
      </c>
      <c r="I117" s="40">
        <v>1.7</v>
      </c>
      <c r="J117" s="12">
        <v>0</v>
      </c>
      <c r="K117" s="12">
        <v>0</v>
      </c>
      <c r="L117" s="12">
        <v>0</v>
      </c>
    </row>
    <row r="118" spans="1:12" ht="408.75" customHeight="1">
      <c r="A118" s="4"/>
      <c r="B118" s="13"/>
      <c r="C118" s="8" t="s">
        <v>315</v>
      </c>
      <c r="D118" s="8" t="s">
        <v>314</v>
      </c>
      <c r="E118" s="27" t="s">
        <v>285</v>
      </c>
      <c r="F118" s="8"/>
      <c r="G118" s="12">
        <v>0</v>
      </c>
      <c r="H118" s="12">
        <v>2.5</v>
      </c>
      <c r="I118" s="40">
        <v>3.3</v>
      </c>
      <c r="J118" s="12">
        <v>0</v>
      </c>
      <c r="K118" s="12">
        <v>0</v>
      </c>
      <c r="L118" s="12">
        <v>0</v>
      </c>
    </row>
    <row r="119" spans="1:12" ht="255" customHeight="1">
      <c r="A119" s="4"/>
      <c r="B119" s="13"/>
      <c r="C119" s="8" t="s">
        <v>317</v>
      </c>
      <c r="D119" s="8" t="s">
        <v>316</v>
      </c>
      <c r="E119" s="27" t="s">
        <v>248</v>
      </c>
      <c r="F119" s="8"/>
      <c r="G119" s="12">
        <v>5</v>
      </c>
      <c r="H119" s="12">
        <v>0</v>
      </c>
      <c r="I119" s="41">
        <v>0.5</v>
      </c>
      <c r="J119" s="6">
        <v>2</v>
      </c>
      <c r="K119" s="6">
        <v>3</v>
      </c>
      <c r="L119" s="6">
        <v>3</v>
      </c>
    </row>
    <row r="120" spans="1:12" ht="291.75" customHeight="1">
      <c r="A120" s="4"/>
      <c r="B120" s="13"/>
      <c r="C120" s="8" t="s">
        <v>318</v>
      </c>
      <c r="D120" s="8" t="s">
        <v>316</v>
      </c>
      <c r="E120" s="26" t="s">
        <v>285</v>
      </c>
      <c r="F120" s="8"/>
      <c r="G120" s="12">
        <v>0</v>
      </c>
      <c r="H120" s="12">
        <v>1.5</v>
      </c>
      <c r="I120" s="41">
        <v>1.7</v>
      </c>
      <c r="J120" s="6">
        <v>0</v>
      </c>
      <c r="K120" s="6">
        <v>0</v>
      </c>
      <c r="L120" s="6">
        <v>0</v>
      </c>
    </row>
    <row r="121" spans="1:12" ht="272.25" customHeight="1">
      <c r="A121" s="4"/>
      <c r="B121" s="13"/>
      <c r="C121" s="8" t="s">
        <v>319</v>
      </c>
      <c r="D121" s="8" t="s">
        <v>251</v>
      </c>
      <c r="E121" s="26" t="s">
        <v>248</v>
      </c>
      <c r="F121" s="8"/>
      <c r="G121" s="12">
        <v>10.5</v>
      </c>
      <c r="H121" s="12">
        <v>2.5</v>
      </c>
      <c r="I121" s="41">
        <v>3.3</v>
      </c>
      <c r="J121" s="6">
        <v>9</v>
      </c>
      <c r="K121" s="6">
        <v>9</v>
      </c>
      <c r="L121" s="6">
        <v>10</v>
      </c>
    </row>
    <row r="122" spans="1:12" ht="12.75" hidden="1">
      <c r="A122" s="4"/>
      <c r="B122" s="13"/>
      <c r="C122" s="8"/>
      <c r="D122" s="8"/>
      <c r="E122" s="26"/>
      <c r="F122" s="8"/>
      <c r="G122" s="12"/>
      <c r="H122" s="12"/>
      <c r="I122" s="41"/>
      <c r="J122" s="6"/>
      <c r="K122" s="6"/>
      <c r="L122" s="6"/>
    </row>
    <row r="123" spans="1:12" ht="12.75" hidden="1">
      <c r="A123" s="4"/>
      <c r="B123" s="13"/>
      <c r="C123" s="8"/>
      <c r="D123" s="8"/>
      <c r="E123" s="27"/>
      <c r="F123" s="8"/>
      <c r="G123" s="12"/>
      <c r="H123" s="12"/>
      <c r="I123" s="41"/>
      <c r="J123" s="6"/>
      <c r="K123" s="6"/>
      <c r="L123" s="6"/>
    </row>
    <row r="124" spans="1:12" ht="237" customHeight="1">
      <c r="A124" s="4"/>
      <c r="B124" s="13"/>
      <c r="C124" s="8" t="s">
        <v>320</v>
      </c>
      <c r="D124" s="8" t="s">
        <v>251</v>
      </c>
      <c r="E124" s="26" t="s">
        <v>285</v>
      </c>
      <c r="F124" s="8"/>
      <c r="G124" s="12">
        <v>0</v>
      </c>
      <c r="H124" s="12">
        <v>42.1</v>
      </c>
      <c r="I124" s="41">
        <v>47.9</v>
      </c>
      <c r="J124" s="6">
        <v>45</v>
      </c>
      <c r="K124" s="6">
        <v>46.8</v>
      </c>
      <c r="L124" s="6">
        <v>48.3</v>
      </c>
    </row>
    <row r="125" spans="1:12" ht="108" customHeight="1">
      <c r="A125" s="4"/>
      <c r="B125" s="13"/>
      <c r="C125" s="9" t="s">
        <v>261</v>
      </c>
      <c r="D125" s="58" t="s">
        <v>262</v>
      </c>
      <c r="E125" s="23"/>
      <c r="F125" s="9"/>
      <c r="G125" s="16">
        <f aca="true" t="shared" si="23" ref="G125:L125">G126</f>
        <v>10.4</v>
      </c>
      <c r="H125" s="16">
        <f t="shared" si="23"/>
        <v>69</v>
      </c>
      <c r="I125" s="16">
        <f t="shared" si="23"/>
        <v>79.2</v>
      </c>
      <c r="J125" s="16">
        <f t="shared" si="23"/>
        <v>70</v>
      </c>
      <c r="K125" s="16">
        <f t="shared" si="23"/>
        <v>72.8</v>
      </c>
      <c r="L125" s="16">
        <f t="shared" si="23"/>
        <v>75.7</v>
      </c>
    </row>
    <row r="126" spans="1:12" ht="118.5" customHeight="1">
      <c r="A126" s="4"/>
      <c r="B126" s="13"/>
      <c r="C126" s="8" t="s">
        <v>321</v>
      </c>
      <c r="D126" s="56" t="s">
        <v>255</v>
      </c>
      <c r="E126" s="26" t="s">
        <v>179</v>
      </c>
      <c r="F126" s="8"/>
      <c r="G126" s="12">
        <v>10.4</v>
      </c>
      <c r="H126" s="12">
        <v>69</v>
      </c>
      <c r="I126" s="41">
        <v>79.2</v>
      </c>
      <c r="J126" s="6">
        <v>70</v>
      </c>
      <c r="K126" s="6">
        <v>72.8</v>
      </c>
      <c r="L126" s="6">
        <v>75.7</v>
      </c>
    </row>
    <row r="127" spans="1:12" ht="291.75" customHeight="1">
      <c r="A127" s="4"/>
      <c r="B127" s="13"/>
      <c r="C127" s="9" t="s">
        <v>322</v>
      </c>
      <c r="D127" s="64" t="s">
        <v>263</v>
      </c>
      <c r="E127" s="23"/>
      <c r="F127" s="9"/>
      <c r="G127" s="16">
        <v>367.8</v>
      </c>
      <c r="H127" s="16">
        <v>22.7</v>
      </c>
      <c r="I127" s="52">
        <v>26.4</v>
      </c>
      <c r="J127" s="53">
        <v>27.7</v>
      </c>
      <c r="K127" s="53">
        <v>28.8</v>
      </c>
      <c r="L127" s="53">
        <v>29.9</v>
      </c>
    </row>
    <row r="128" spans="1:12" ht="184.5" customHeight="1">
      <c r="A128" s="4"/>
      <c r="B128" s="13"/>
      <c r="C128" s="8" t="s">
        <v>323</v>
      </c>
      <c r="D128" s="56" t="s">
        <v>254</v>
      </c>
      <c r="E128" s="26" t="s">
        <v>179</v>
      </c>
      <c r="F128" s="8"/>
      <c r="G128" s="12">
        <v>367.8</v>
      </c>
      <c r="H128" s="12">
        <v>22.7</v>
      </c>
      <c r="I128" s="41">
        <v>26.4</v>
      </c>
      <c r="J128" s="6">
        <v>27.7</v>
      </c>
      <c r="K128" s="6">
        <v>28.8</v>
      </c>
      <c r="L128" s="6">
        <v>29.9</v>
      </c>
    </row>
    <row r="129" spans="1:12" ht="57" customHeight="1">
      <c r="A129" s="4"/>
      <c r="B129" s="13"/>
      <c r="C129" s="7" t="s">
        <v>324</v>
      </c>
      <c r="D129" s="64" t="s">
        <v>325</v>
      </c>
      <c r="E129" s="23"/>
      <c r="F129" s="9"/>
      <c r="G129" s="16">
        <v>0</v>
      </c>
      <c r="H129" s="16">
        <f>H142+H138+H137+H136+H135+H134+H133+H132+H131+H130</f>
        <v>915.7000000000002</v>
      </c>
      <c r="I129" s="16">
        <f>I142+I138+I137+I136+I135+I134+I133+I132+I131+I130</f>
        <v>1053.3000000000002</v>
      </c>
      <c r="J129" s="16">
        <f>J142+J138+J137+J136+J135+J134+J133+J132+J131+J130</f>
        <v>0</v>
      </c>
      <c r="K129" s="16">
        <f>K142+K138+K137+K136+K135+K134+K133+K132+K131+K130</f>
        <v>0</v>
      </c>
      <c r="L129" s="16">
        <f>L142+L138+L137+L136+L135+L134+L133+L132+L131+L130</f>
        <v>0</v>
      </c>
    </row>
    <row r="130" spans="1:12" ht="111" customHeight="1">
      <c r="A130" s="4"/>
      <c r="B130" s="13"/>
      <c r="C130" s="4" t="s">
        <v>327</v>
      </c>
      <c r="D130" s="3" t="s">
        <v>326</v>
      </c>
      <c r="E130" s="26" t="s">
        <v>179</v>
      </c>
      <c r="F130" s="8"/>
      <c r="G130" s="12">
        <v>0</v>
      </c>
      <c r="H130" s="12">
        <v>10.1</v>
      </c>
      <c r="I130" s="41">
        <v>11.5</v>
      </c>
      <c r="J130" s="6">
        <v>0</v>
      </c>
      <c r="K130" s="6">
        <v>0</v>
      </c>
      <c r="L130" s="6">
        <v>0</v>
      </c>
    </row>
    <row r="131" spans="1:12" ht="186" customHeight="1">
      <c r="A131" s="4"/>
      <c r="B131" s="13"/>
      <c r="C131" s="4" t="s">
        <v>328</v>
      </c>
      <c r="D131" s="3" t="s">
        <v>329</v>
      </c>
      <c r="E131" s="26" t="s">
        <v>385</v>
      </c>
      <c r="F131" s="8"/>
      <c r="G131" s="12">
        <v>0</v>
      </c>
      <c r="H131" s="12">
        <v>0.5</v>
      </c>
      <c r="I131" s="41">
        <v>0.5</v>
      </c>
      <c r="J131" s="6">
        <v>0</v>
      </c>
      <c r="K131" s="6">
        <v>0</v>
      </c>
      <c r="L131" s="6">
        <v>0</v>
      </c>
    </row>
    <row r="132" spans="1:12" ht="172.5" customHeight="1">
      <c r="A132" s="4"/>
      <c r="B132" s="13"/>
      <c r="C132" s="4" t="s">
        <v>330</v>
      </c>
      <c r="D132" s="3" t="s">
        <v>331</v>
      </c>
      <c r="E132" s="26" t="s">
        <v>332</v>
      </c>
      <c r="F132" s="8"/>
      <c r="G132" s="12">
        <v>0</v>
      </c>
      <c r="H132" s="12">
        <v>13.5</v>
      </c>
      <c r="I132" s="41">
        <v>14.9</v>
      </c>
      <c r="J132" s="6">
        <v>0</v>
      </c>
      <c r="K132" s="6">
        <v>0</v>
      </c>
      <c r="L132" s="6">
        <v>0</v>
      </c>
    </row>
    <row r="133" spans="1:12" ht="347.25" customHeight="1">
      <c r="A133" s="4"/>
      <c r="B133" s="13"/>
      <c r="C133" s="4" t="s">
        <v>333</v>
      </c>
      <c r="D133" s="56" t="s">
        <v>331</v>
      </c>
      <c r="E133" s="26" t="s">
        <v>102</v>
      </c>
      <c r="F133" s="8"/>
      <c r="G133" s="12">
        <v>0</v>
      </c>
      <c r="H133" s="12">
        <v>266.1</v>
      </c>
      <c r="I133" s="41">
        <v>307.1</v>
      </c>
      <c r="J133" s="6">
        <v>0</v>
      </c>
      <c r="K133" s="6">
        <v>0</v>
      </c>
      <c r="L133" s="6">
        <v>0</v>
      </c>
    </row>
    <row r="134" spans="1:12" ht="185.25" customHeight="1">
      <c r="A134" s="4"/>
      <c r="B134" s="13"/>
      <c r="C134" s="4" t="s">
        <v>334</v>
      </c>
      <c r="D134" s="3" t="s">
        <v>331</v>
      </c>
      <c r="E134" s="26" t="s">
        <v>101</v>
      </c>
      <c r="F134" s="8"/>
      <c r="G134" s="12">
        <v>0</v>
      </c>
      <c r="H134" s="12">
        <v>10</v>
      </c>
      <c r="I134" s="41">
        <v>11.5</v>
      </c>
      <c r="J134" s="6">
        <v>0</v>
      </c>
      <c r="K134" s="6">
        <v>0</v>
      </c>
      <c r="L134" s="6">
        <v>0</v>
      </c>
    </row>
    <row r="135" spans="1:12" ht="358.5" customHeight="1">
      <c r="A135" s="4"/>
      <c r="B135" s="13"/>
      <c r="C135" s="4" t="s">
        <v>384</v>
      </c>
      <c r="D135" s="3" t="s">
        <v>331</v>
      </c>
      <c r="E135" s="26" t="s">
        <v>208</v>
      </c>
      <c r="F135" s="8"/>
      <c r="G135" s="12">
        <v>0</v>
      </c>
      <c r="H135" s="12">
        <v>0.4</v>
      </c>
      <c r="I135" s="41">
        <v>0.5</v>
      </c>
      <c r="J135" s="53">
        <v>0</v>
      </c>
      <c r="K135" s="53">
        <v>0</v>
      </c>
      <c r="L135" s="53">
        <v>0</v>
      </c>
    </row>
    <row r="136" spans="1:12" ht="297.75" customHeight="1">
      <c r="A136" s="4"/>
      <c r="B136" s="13"/>
      <c r="C136" s="4" t="s">
        <v>335</v>
      </c>
      <c r="D136" s="3" t="s">
        <v>331</v>
      </c>
      <c r="E136" s="26" t="s">
        <v>336</v>
      </c>
      <c r="F136" s="8"/>
      <c r="G136" s="12">
        <v>0</v>
      </c>
      <c r="H136" s="12">
        <v>47.2</v>
      </c>
      <c r="I136" s="41">
        <v>54.4</v>
      </c>
      <c r="J136" s="6">
        <v>0</v>
      </c>
      <c r="K136" s="6">
        <v>0</v>
      </c>
      <c r="L136" s="6">
        <v>0</v>
      </c>
    </row>
    <row r="137" spans="1:12" ht="270.75" customHeight="1">
      <c r="A137" s="4"/>
      <c r="B137" s="13"/>
      <c r="C137" s="4" t="s">
        <v>337</v>
      </c>
      <c r="D137" s="3" t="s">
        <v>331</v>
      </c>
      <c r="E137" s="26" t="s">
        <v>179</v>
      </c>
      <c r="F137" s="8"/>
      <c r="G137" s="12">
        <v>0</v>
      </c>
      <c r="H137" s="12">
        <v>34</v>
      </c>
      <c r="I137" s="41">
        <v>37.9</v>
      </c>
      <c r="J137" s="53">
        <v>0</v>
      </c>
      <c r="K137" s="53">
        <v>0</v>
      </c>
      <c r="L137" s="53">
        <v>0</v>
      </c>
    </row>
    <row r="138" spans="1:12" ht="300" customHeight="1">
      <c r="A138" s="4"/>
      <c r="B138" s="13"/>
      <c r="C138" s="4" t="s">
        <v>338</v>
      </c>
      <c r="D138" s="3" t="s">
        <v>331</v>
      </c>
      <c r="E138" s="26" t="s">
        <v>386</v>
      </c>
      <c r="F138" s="8"/>
      <c r="G138" s="12">
        <v>0</v>
      </c>
      <c r="H138" s="12">
        <v>530.2</v>
      </c>
      <c r="I138" s="41">
        <v>610.9</v>
      </c>
      <c r="J138" s="6">
        <v>0</v>
      </c>
      <c r="K138" s="6">
        <v>0</v>
      </c>
      <c r="L138" s="6">
        <v>0</v>
      </c>
    </row>
    <row r="139" spans="1:12" ht="81" customHeight="1" hidden="1">
      <c r="A139" s="4"/>
      <c r="B139" s="13"/>
      <c r="C139" s="8"/>
      <c r="D139" s="8"/>
      <c r="E139" s="26"/>
      <c r="F139" s="8"/>
      <c r="G139" s="12"/>
      <c r="H139" s="12"/>
      <c r="I139" s="41"/>
      <c r="J139" s="6"/>
      <c r="K139" s="6"/>
      <c r="L139" s="6"/>
    </row>
    <row r="140" spans="1:12" ht="81" customHeight="1" hidden="1">
      <c r="A140" s="4"/>
      <c r="B140" s="13"/>
      <c r="C140" s="8"/>
      <c r="D140" s="8"/>
      <c r="E140" s="26"/>
      <c r="F140" s="8"/>
      <c r="G140" s="12"/>
      <c r="H140" s="12"/>
      <c r="I140" s="41"/>
      <c r="J140" s="6"/>
      <c r="K140" s="6"/>
      <c r="L140" s="6"/>
    </row>
    <row r="141" spans="1:12" ht="81" customHeight="1" hidden="1">
      <c r="A141" s="4"/>
      <c r="B141" s="13"/>
      <c r="C141" s="3"/>
      <c r="D141" s="8"/>
      <c r="E141" s="26"/>
      <c r="F141" s="8"/>
      <c r="G141" s="12"/>
      <c r="H141" s="12"/>
      <c r="I141" s="41"/>
      <c r="J141" s="6"/>
      <c r="K141" s="6"/>
      <c r="L141" s="6"/>
    </row>
    <row r="142" spans="1:12" ht="196.5" customHeight="1">
      <c r="A142" s="4"/>
      <c r="B142" s="13"/>
      <c r="C142" s="3" t="s">
        <v>340</v>
      </c>
      <c r="D142" s="8" t="s">
        <v>339</v>
      </c>
      <c r="E142" s="26" t="s">
        <v>341</v>
      </c>
      <c r="F142" s="8"/>
      <c r="G142" s="12">
        <v>0</v>
      </c>
      <c r="H142" s="12">
        <v>3.7</v>
      </c>
      <c r="I142" s="41">
        <v>4.1</v>
      </c>
      <c r="J142" s="6">
        <v>0</v>
      </c>
      <c r="K142" s="6">
        <v>0</v>
      </c>
      <c r="L142" s="6">
        <v>0</v>
      </c>
    </row>
    <row r="143" spans="1:12" ht="58.5" customHeight="1">
      <c r="A143" s="7"/>
      <c r="B143" s="5" t="s">
        <v>175</v>
      </c>
      <c r="C143" s="9" t="s">
        <v>136</v>
      </c>
      <c r="D143" s="9" t="s">
        <v>175</v>
      </c>
      <c r="E143" s="22"/>
      <c r="F143" s="9"/>
      <c r="G143" s="16">
        <f aca="true" t="shared" si="24" ref="G143:L143">G144+G202+G204+G208</f>
        <v>979759.8999999999</v>
      </c>
      <c r="H143" s="16">
        <f t="shared" si="24"/>
        <v>653634.7000000001</v>
      </c>
      <c r="I143" s="16">
        <f t="shared" si="24"/>
        <v>983979.6</v>
      </c>
      <c r="J143" s="16">
        <f t="shared" si="24"/>
        <v>879828.2</v>
      </c>
      <c r="K143" s="16">
        <f t="shared" si="24"/>
        <v>873189.6000000001</v>
      </c>
      <c r="L143" s="16">
        <f t="shared" si="24"/>
        <v>888591.8</v>
      </c>
    </row>
    <row r="144" spans="1:12" ht="98.25" customHeight="1">
      <c r="A144" s="7"/>
      <c r="B144" s="5" t="s">
        <v>176</v>
      </c>
      <c r="C144" s="9" t="s">
        <v>137</v>
      </c>
      <c r="D144" s="9" t="s">
        <v>176</v>
      </c>
      <c r="E144" s="22"/>
      <c r="F144" s="9"/>
      <c r="G144" s="16">
        <f aca="true" t="shared" si="25" ref="G144:L144">G145+G151+G175+G197</f>
        <v>989814.2999999999</v>
      </c>
      <c r="H144" s="16">
        <f t="shared" si="25"/>
        <v>664551.7000000001</v>
      </c>
      <c r="I144" s="16">
        <f t="shared" si="25"/>
        <v>993936.5</v>
      </c>
      <c r="J144" s="16">
        <f t="shared" si="25"/>
        <v>879828.2</v>
      </c>
      <c r="K144" s="16">
        <f t="shared" si="25"/>
        <v>873189.6000000001</v>
      </c>
      <c r="L144" s="16">
        <f t="shared" si="25"/>
        <v>888591.8</v>
      </c>
    </row>
    <row r="145" spans="1:12" ht="75.75" customHeight="1">
      <c r="A145" s="7"/>
      <c r="B145" s="5" t="s">
        <v>138</v>
      </c>
      <c r="C145" s="9" t="s">
        <v>219</v>
      </c>
      <c r="D145" s="9" t="s">
        <v>138</v>
      </c>
      <c r="E145" s="22"/>
      <c r="F145" s="9"/>
      <c r="G145" s="16">
        <f aca="true" t="shared" si="26" ref="G145:L145">G147+G149+G150</f>
        <v>286470.4</v>
      </c>
      <c r="H145" s="16">
        <f t="shared" si="26"/>
        <v>205339.90000000002</v>
      </c>
      <c r="I145" s="16">
        <f t="shared" si="26"/>
        <v>286470.4</v>
      </c>
      <c r="J145" s="16">
        <f t="shared" si="26"/>
        <v>270097.1</v>
      </c>
      <c r="K145" s="16">
        <f t="shared" si="26"/>
        <v>255234.30000000002</v>
      </c>
      <c r="L145" s="16">
        <f t="shared" si="26"/>
        <v>222063.8</v>
      </c>
    </row>
    <row r="146" spans="1:12" ht="40.5" customHeight="1" hidden="1">
      <c r="A146" s="4"/>
      <c r="B146" s="13"/>
      <c r="C146" s="8" t="s">
        <v>140</v>
      </c>
      <c r="D146" s="8" t="s">
        <v>139</v>
      </c>
      <c r="E146" s="27"/>
      <c r="F146" s="8"/>
      <c r="G146" s="12"/>
      <c r="H146" s="12"/>
      <c r="I146" s="41"/>
      <c r="J146" s="6"/>
      <c r="K146" s="6"/>
      <c r="L146" s="6"/>
    </row>
    <row r="147" spans="1:12" ht="99.75" customHeight="1">
      <c r="A147" s="4"/>
      <c r="B147" s="13"/>
      <c r="C147" s="8" t="s">
        <v>342</v>
      </c>
      <c r="D147" s="8" t="s">
        <v>24</v>
      </c>
      <c r="E147" s="27" t="s">
        <v>143</v>
      </c>
      <c r="F147" s="8"/>
      <c r="G147" s="12">
        <v>183775.4</v>
      </c>
      <c r="H147" s="12">
        <v>130940</v>
      </c>
      <c r="I147" s="41">
        <v>183775.4</v>
      </c>
      <c r="J147" s="6">
        <v>220720.4</v>
      </c>
      <c r="K147" s="6">
        <v>233307.7</v>
      </c>
      <c r="L147" s="6">
        <v>222063.8</v>
      </c>
    </row>
    <row r="148" spans="1:12" ht="40.5" customHeight="1" hidden="1">
      <c r="A148" s="4"/>
      <c r="B148" s="13"/>
      <c r="C148" s="8" t="s">
        <v>142</v>
      </c>
      <c r="D148" s="8" t="s">
        <v>141</v>
      </c>
      <c r="E148" s="27"/>
      <c r="F148" s="8"/>
      <c r="G148" s="12"/>
      <c r="H148" s="12"/>
      <c r="I148" s="41"/>
      <c r="J148" s="6"/>
      <c r="K148" s="6"/>
      <c r="L148" s="6"/>
    </row>
    <row r="149" spans="1:12" ht="112.5" customHeight="1">
      <c r="A149" s="4"/>
      <c r="B149" s="13"/>
      <c r="C149" s="8" t="s">
        <v>343</v>
      </c>
      <c r="D149" s="8" t="s">
        <v>25</v>
      </c>
      <c r="E149" s="27" t="s">
        <v>143</v>
      </c>
      <c r="F149" s="8"/>
      <c r="G149" s="12">
        <v>87695</v>
      </c>
      <c r="H149" s="12">
        <v>62482.7</v>
      </c>
      <c r="I149" s="41">
        <v>87695</v>
      </c>
      <c r="J149" s="6">
        <v>49376.7</v>
      </c>
      <c r="K149" s="6">
        <v>21926.6</v>
      </c>
      <c r="L149" s="6">
        <v>0</v>
      </c>
    </row>
    <row r="150" spans="1:12" ht="112.5" customHeight="1">
      <c r="A150" s="4"/>
      <c r="B150" s="13"/>
      <c r="C150" s="8" t="s">
        <v>344</v>
      </c>
      <c r="D150" s="8" t="s">
        <v>345</v>
      </c>
      <c r="E150" s="27" t="s">
        <v>143</v>
      </c>
      <c r="F150" s="8"/>
      <c r="G150" s="12">
        <v>15000</v>
      </c>
      <c r="H150" s="12">
        <v>11917.2</v>
      </c>
      <c r="I150" s="41">
        <v>15000</v>
      </c>
      <c r="J150" s="6">
        <v>0</v>
      </c>
      <c r="K150" s="6">
        <v>0</v>
      </c>
      <c r="L150" s="6">
        <v>0</v>
      </c>
    </row>
    <row r="151" spans="1:12" ht="126.75" customHeight="1">
      <c r="A151" s="7"/>
      <c r="B151" s="5" t="s">
        <v>144</v>
      </c>
      <c r="C151" s="14" t="s">
        <v>220</v>
      </c>
      <c r="D151" s="5" t="s">
        <v>144</v>
      </c>
      <c r="E151" s="22"/>
      <c r="F151" s="9"/>
      <c r="G151" s="16">
        <f aca="true" t="shared" si="27" ref="G151:L151">G152+G153+G154+G155+G156+G157+G158+G159+G160+G161+G162+G163+G166+G167+G168+G169+G170</f>
        <v>182647.1</v>
      </c>
      <c r="H151" s="16">
        <f t="shared" si="27"/>
        <v>89708</v>
      </c>
      <c r="I151" s="16">
        <f t="shared" si="27"/>
        <v>182647.1</v>
      </c>
      <c r="J151" s="16">
        <f t="shared" si="27"/>
        <v>127881.2</v>
      </c>
      <c r="K151" s="16">
        <f t="shared" si="27"/>
        <v>134923.1</v>
      </c>
      <c r="L151" s="16">
        <f t="shared" si="27"/>
        <v>183585.8</v>
      </c>
    </row>
    <row r="152" spans="1:12" ht="106.5" customHeight="1">
      <c r="A152" s="4"/>
      <c r="B152" s="13"/>
      <c r="C152" s="13" t="s">
        <v>209</v>
      </c>
      <c r="D152" s="11" t="s">
        <v>204</v>
      </c>
      <c r="E152" s="27" t="s">
        <v>179</v>
      </c>
      <c r="F152" s="8"/>
      <c r="G152" s="12">
        <v>50177.2</v>
      </c>
      <c r="H152" s="12">
        <v>2375.6</v>
      </c>
      <c r="I152" s="41">
        <v>50177.2</v>
      </c>
      <c r="J152" s="6">
        <v>36228</v>
      </c>
      <c r="K152" s="6">
        <v>57094.7</v>
      </c>
      <c r="L152" s="6">
        <v>0</v>
      </c>
    </row>
    <row r="153" spans="1:12" ht="106.5" customHeight="1">
      <c r="A153" s="4"/>
      <c r="B153" s="13"/>
      <c r="C153" s="13" t="s">
        <v>346</v>
      </c>
      <c r="D153" s="11" t="s">
        <v>347</v>
      </c>
      <c r="E153" s="27" t="s">
        <v>179</v>
      </c>
      <c r="F153" s="8"/>
      <c r="G153" s="12">
        <v>7379</v>
      </c>
      <c r="H153" s="12">
        <v>6209.2</v>
      </c>
      <c r="I153" s="41">
        <v>7379</v>
      </c>
      <c r="J153" s="6">
        <v>0</v>
      </c>
      <c r="K153" s="6">
        <v>0</v>
      </c>
      <c r="L153" s="6">
        <v>0</v>
      </c>
    </row>
    <row r="154" spans="1:12" ht="106.5" customHeight="1">
      <c r="A154" s="4"/>
      <c r="B154" s="13"/>
      <c r="C154" s="13" t="s">
        <v>233</v>
      </c>
      <c r="D154" s="11" t="s">
        <v>232</v>
      </c>
      <c r="E154" s="27" t="s">
        <v>180</v>
      </c>
      <c r="F154" s="8"/>
      <c r="G154" s="12">
        <v>740</v>
      </c>
      <c r="H154" s="12">
        <v>740</v>
      </c>
      <c r="I154" s="41">
        <v>740</v>
      </c>
      <c r="J154" s="6">
        <v>0</v>
      </c>
      <c r="K154" s="6">
        <v>0</v>
      </c>
      <c r="L154" s="6">
        <v>0</v>
      </c>
    </row>
    <row r="155" spans="1:12" ht="106.5" customHeight="1">
      <c r="A155" s="4"/>
      <c r="B155" s="13"/>
      <c r="C155" s="13" t="s">
        <v>234</v>
      </c>
      <c r="D155" s="11" t="s">
        <v>232</v>
      </c>
      <c r="E155" s="27" t="s">
        <v>180</v>
      </c>
      <c r="F155" s="8"/>
      <c r="G155" s="12">
        <v>260</v>
      </c>
      <c r="H155" s="12">
        <v>260</v>
      </c>
      <c r="I155" s="41">
        <v>260</v>
      </c>
      <c r="J155" s="6">
        <v>0</v>
      </c>
      <c r="K155" s="6">
        <v>0</v>
      </c>
      <c r="L155" s="6">
        <v>0</v>
      </c>
    </row>
    <row r="156" spans="1:12" ht="242.25" customHeight="1">
      <c r="A156" s="4"/>
      <c r="B156" s="13"/>
      <c r="C156" s="55" t="s">
        <v>243</v>
      </c>
      <c r="D156" s="11" t="s">
        <v>397</v>
      </c>
      <c r="E156" s="27" t="s">
        <v>179</v>
      </c>
      <c r="F156" s="8"/>
      <c r="G156" s="12">
        <v>10411.6</v>
      </c>
      <c r="H156" s="12">
        <v>0</v>
      </c>
      <c r="I156" s="41">
        <v>10411.6</v>
      </c>
      <c r="J156" s="6">
        <v>12385.9</v>
      </c>
      <c r="K156" s="6">
        <v>0</v>
      </c>
      <c r="L156" s="6">
        <v>0</v>
      </c>
    </row>
    <row r="157" spans="1:12" ht="253.5" customHeight="1">
      <c r="A157" s="4"/>
      <c r="B157" s="13"/>
      <c r="C157" s="55" t="s">
        <v>244</v>
      </c>
      <c r="D157" s="11" t="s">
        <v>398</v>
      </c>
      <c r="E157" s="27" t="s">
        <v>179</v>
      </c>
      <c r="F157" s="8"/>
      <c r="G157" s="12">
        <v>433.8</v>
      </c>
      <c r="H157" s="12">
        <v>0</v>
      </c>
      <c r="I157" s="41">
        <v>433.8</v>
      </c>
      <c r="J157" s="6">
        <v>516.1</v>
      </c>
      <c r="K157" s="6">
        <v>0</v>
      </c>
      <c r="L157" s="6">
        <v>0</v>
      </c>
    </row>
    <row r="158" spans="1:12" ht="172.5" customHeight="1">
      <c r="A158" s="4"/>
      <c r="B158" s="13"/>
      <c r="C158" s="55" t="s">
        <v>349</v>
      </c>
      <c r="D158" s="11" t="s">
        <v>348</v>
      </c>
      <c r="E158" s="27" t="s">
        <v>180</v>
      </c>
      <c r="F158" s="8"/>
      <c r="G158" s="12">
        <v>7437.9</v>
      </c>
      <c r="H158" s="12">
        <v>1864.8</v>
      </c>
      <c r="I158" s="41">
        <v>7437.9</v>
      </c>
      <c r="J158" s="6">
        <v>0</v>
      </c>
      <c r="K158" s="6">
        <v>0</v>
      </c>
      <c r="L158" s="6">
        <v>0</v>
      </c>
    </row>
    <row r="159" spans="1:12" ht="171" customHeight="1">
      <c r="A159" s="4"/>
      <c r="B159" s="13"/>
      <c r="C159" s="55" t="s">
        <v>351</v>
      </c>
      <c r="D159" s="11" t="s">
        <v>350</v>
      </c>
      <c r="E159" s="27" t="s">
        <v>180</v>
      </c>
      <c r="F159" s="8"/>
      <c r="G159" s="12">
        <v>2613.2</v>
      </c>
      <c r="H159" s="12">
        <v>652.4</v>
      </c>
      <c r="I159" s="41">
        <v>2613.2</v>
      </c>
      <c r="J159" s="6">
        <v>6155.4</v>
      </c>
      <c r="K159" s="6">
        <v>5965.9</v>
      </c>
      <c r="L159" s="6">
        <v>5965.9</v>
      </c>
    </row>
    <row r="160" spans="1:12" ht="144" customHeight="1">
      <c r="A160" s="4"/>
      <c r="B160" s="13"/>
      <c r="C160" s="13" t="s">
        <v>211</v>
      </c>
      <c r="D160" s="11" t="s">
        <v>210</v>
      </c>
      <c r="E160" s="27" t="s">
        <v>179</v>
      </c>
      <c r="F160" s="8"/>
      <c r="G160" s="12">
        <v>373.3</v>
      </c>
      <c r="H160" s="12">
        <v>373.3</v>
      </c>
      <c r="I160" s="41">
        <v>373.3</v>
      </c>
      <c r="J160" s="6">
        <v>184.2</v>
      </c>
      <c r="K160" s="6">
        <v>189.7</v>
      </c>
      <c r="L160" s="6">
        <v>189.7</v>
      </c>
    </row>
    <row r="161" spans="1:12" ht="152.25" customHeight="1">
      <c r="A161" s="4"/>
      <c r="B161" s="13"/>
      <c r="C161" s="8" t="s">
        <v>212</v>
      </c>
      <c r="D161" s="19" t="s">
        <v>213</v>
      </c>
      <c r="E161" s="27" t="s">
        <v>179</v>
      </c>
      <c r="F161" s="8"/>
      <c r="G161" s="12">
        <v>131.2</v>
      </c>
      <c r="H161" s="12">
        <v>131.2</v>
      </c>
      <c r="I161" s="41">
        <v>131.2</v>
      </c>
      <c r="J161" s="6">
        <v>64.7</v>
      </c>
      <c r="K161" s="6">
        <v>59.9</v>
      </c>
      <c r="L161" s="6">
        <v>59.9</v>
      </c>
    </row>
    <row r="162" spans="1:12" ht="111" customHeight="1">
      <c r="A162" s="4"/>
      <c r="B162" s="13"/>
      <c r="C162" s="8" t="s">
        <v>214</v>
      </c>
      <c r="D162" s="19" t="s">
        <v>352</v>
      </c>
      <c r="E162" s="27" t="s">
        <v>179</v>
      </c>
      <c r="F162" s="8"/>
      <c r="G162" s="12">
        <v>430.1</v>
      </c>
      <c r="H162" s="12">
        <v>430.1</v>
      </c>
      <c r="I162" s="41">
        <v>430.1</v>
      </c>
      <c r="J162" s="6">
        <v>286</v>
      </c>
      <c r="K162" s="6">
        <v>286.3</v>
      </c>
      <c r="L162" s="6">
        <v>375.1</v>
      </c>
    </row>
    <row r="163" spans="1:12" ht="105" customHeight="1">
      <c r="A163" s="4"/>
      <c r="B163" s="13"/>
      <c r="C163" s="8" t="s">
        <v>215</v>
      </c>
      <c r="D163" s="19" t="s">
        <v>353</v>
      </c>
      <c r="E163" s="27" t="s">
        <v>179</v>
      </c>
      <c r="F163" s="8"/>
      <c r="G163" s="12">
        <v>548</v>
      </c>
      <c r="H163" s="12">
        <v>548</v>
      </c>
      <c r="I163" s="41">
        <v>548</v>
      </c>
      <c r="J163" s="6">
        <v>707.1</v>
      </c>
      <c r="K163" s="6">
        <v>677.9</v>
      </c>
      <c r="L163" s="6">
        <v>904</v>
      </c>
    </row>
    <row r="164" spans="1:12" ht="81.75" customHeight="1" hidden="1">
      <c r="A164" s="4"/>
      <c r="B164" s="13"/>
      <c r="C164" s="8"/>
      <c r="D164" s="8"/>
      <c r="E164" s="27" t="s">
        <v>96</v>
      </c>
      <c r="F164" s="8"/>
      <c r="G164" s="12"/>
      <c r="H164" s="12"/>
      <c r="I164" s="41"/>
      <c r="J164" s="6"/>
      <c r="K164" s="6"/>
      <c r="L164" s="6"/>
    </row>
    <row r="165" spans="1:12" ht="93.75" customHeight="1" hidden="1">
      <c r="A165" s="4"/>
      <c r="B165" s="13"/>
      <c r="C165" s="8"/>
      <c r="D165" s="8"/>
      <c r="E165" s="27" t="s">
        <v>96</v>
      </c>
      <c r="F165" s="8"/>
      <c r="G165" s="12"/>
      <c r="H165" s="12"/>
      <c r="I165" s="41"/>
      <c r="J165" s="6"/>
      <c r="K165" s="6"/>
      <c r="L165" s="6"/>
    </row>
    <row r="166" spans="1:12" ht="152.25" customHeight="1">
      <c r="A166" s="4"/>
      <c r="B166" s="13"/>
      <c r="C166" s="11" t="s">
        <v>216</v>
      </c>
      <c r="D166" s="11" t="s">
        <v>354</v>
      </c>
      <c r="E166" s="27" t="s">
        <v>179</v>
      </c>
      <c r="F166" s="8"/>
      <c r="G166" s="12">
        <v>14833.7</v>
      </c>
      <c r="H166" s="12">
        <v>14833.7</v>
      </c>
      <c r="I166" s="41">
        <v>14833.7</v>
      </c>
      <c r="J166" s="6">
        <v>13779.2</v>
      </c>
      <c r="K166" s="6">
        <v>12848</v>
      </c>
      <c r="L166" s="6">
        <v>12848</v>
      </c>
    </row>
    <row r="167" spans="1:12" ht="120" customHeight="1">
      <c r="A167" s="4"/>
      <c r="B167" s="13"/>
      <c r="C167" s="47" t="s">
        <v>242</v>
      </c>
      <c r="D167" s="11" t="s">
        <v>355</v>
      </c>
      <c r="E167" s="27" t="s">
        <v>179</v>
      </c>
      <c r="F167" s="8"/>
      <c r="G167" s="12">
        <v>618.1</v>
      </c>
      <c r="H167" s="12">
        <v>618.1</v>
      </c>
      <c r="I167" s="41">
        <v>618.1</v>
      </c>
      <c r="J167" s="6">
        <v>574.1</v>
      </c>
      <c r="K167" s="6">
        <v>535.3</v>
      </c>
      <c r="L167" s="6">
        <v>535.3</v>
      </c>
    </row>
    <row r="168" spans="1:12" ht="120" customHeight="1">
      <c r="A168" s="4"/>
      <c r="B168" s="13"/>
      <c r="C168" s="47" t="s">
        <v>356</v>
      </c>
      <c r="D168" s="11" t="s">
        <v>357</v>
      </c>
      <c r="E168" s="27" t="s">
        <v>179</v>
      </c>
      <c r="F168" s="8"/>
      <c r="G168" s="12">
        <v>1603</v>
      </c>
      <c r="H168" s="12">
        <v>746.5</v>
      </c>
      <c r="I168" s="41">
        <v>1603</v>
      </c>
      <c r="J168" s="6">
        <v>0</v>
      </c>
      <c r="K168" s="6">
        <v>0</v>
      </c>
      <c r="L168" s="6">
        <v>0</v>
      </c>
    </row>
    <row r="169" spans="1:12" ht="120" customHeight="1">
      <c r="A169" s="4"/>
      <c r="B169" s="13"/>
      <c r="C169" s="47" t="s">
        <v>358</v>
      </c>
      <c r="D169" s="11" t="s">
        <v>359</v>
      </c>
      <c r="E169" s="27" t="s">
        <v>179</v>
      </c>
      <c r="F169" s="8"/>
      <c r="G169" s="12">
        <v>563.2</v>
      </c>
      <c r="H169" s="12">
        <v>262.3</v>
      </c>
      <c r="I169" s="41">
        <v>563.2</v>
      </c>
      <c r="J169" s="6">
        <v>0</v>
      </c>
      <c r="K169" s="6">
        <v>0</v>
      </c>
      <c r="L169" s="6">
        <v>0</v>
      </c>
    </row>
    <row r="170" spans="1:12" ht="48" customHeight="1">
      <c r="A170" s="4"/>
      <c r="B170" s="13"/>
      <c r="C170" s="8" t="s">
        <v>217</v>
      </c>
      <c r="D170" s="8" t="s">
        <v>26</v>
      </c>
      <c r="E170" s="27"/>
      <c r="F170" s="8"/>
      <c r="G170" s="16">
        <f aca="true" t="shared" si="28" ref="G170:L170">G171+G172+G173</f>
        <v>84093.8</v>
      </c>
      <c r="H170" s="16">
        <f t="shared" si="28"/>
        <v>59662.799999999996</v>
      </c>
      <c r="I170" s="16">
        <f t="shared" si="28"/>
        <v>84093.8</v>
      </c>
      <c r="J170" s="16">
        <f t="shared" si="28"/>
        <v>57000.5</v>
      </c>
      <c r="K170" s="16">
        <f t="shared" si="28"/>
        <v>57265.4</v>
      </c>
      <c r="L170" s="16">
        <f t="shared" si="28"/>
        <v>162707.9</v>
      </c>
    </row>
    <row r="171" spans="1:12" ht="114.75" customHeight="1">
      <c r="A171" s="4"/>
      <c r="B171" s="13"/>
      <c r="C171" s="8" t="s">
        <v>360</v>
      </c>
      <c r="D171" s="8" t="s">
        <v>26</v>
      </c>
      <c r="E171" s="27" t="s">
        <v>143</v>
      </c>
      <c r="F171" s="8"/>
      <c r="G171" s="12">
        <v>49301.6</v>
      </c>
      <c r="H171" s="12">
        <v>36976.2</v>
      </c>
      <c r="I171" s="41">
        <v>49301.6</v>
      </c>
      <c r="J171" s="6">
        <v>37222.4</v>
      </c>
      <c r="K171" s="6">
        <v>42281.3</v>
      </c>
      <c r="L171" s="6">
        <v>83947.2</v>
      </c>
    </row>
    <row r="172" spans="1:12" ht="94.5" customHeight="1">
      <c r="A172" s="4"/>
      <c r="B172" s="13"/>
      <c r="C172" s="8" t="s">
        <v>361</v>
      </c>
      <c r="D172" s="8" t="s">
        <v>26</v>
      </c>
      <c r="E172" s="27" t="s">
        <v>180</v>
      </c>
      <c r="F172" s="8"/>
      <c r="G172" s="12">
        <v>12185.7</v>
      </c>
      <c r="H172" s="12">
        <v>6791.2</v>
      </c>
      <c r="I172" s="41">
        <v>12185.7</v>
      </c>
      <c r="J172" s="6">
        <v>9429.5</v>
      </c>
      <c r="K172" s="6">
        <v>12841</v>
      </c>
      <c r="L172" s="6">
        <v>15698.2</v>
      </c>
    </row>
    <row r="173" spans="1:12" ht="93" customHeight="1">
      <c r="A173" s="4"/>
      <c r="B173" s="13"/>
      <c r="C173" s="8" t="s">
        <v>362</v>
      </c>
      <c r="D173" s="8" t="s">
        <v>26</v>
      </c>
      <c r="E173" s="27" t="s">
        <v>179</v>
      </c>
      <c r="F173" s="8"/>
      <c r="G173" s="12">
        <v>22606.5</v>
      </c>
      <c r="H173" s="12">
        <v>15895.4</v>
      </c>
      <c r="I173" s="41">
        <v>22606.5</v>
      </c>
      <c r="J173" s="6">
        <v>10348.6</v>
      </c>
      <c r="K173" s="6">
        <v>2143.1</v>
      </c>
      <c r="L173" s="6">
        <v>63062.5</v>
      </c>
    </row>
    <row r="174" spans="1:12" ht="66.75" customHeight="1" hidden="1">
      <c r="A174" s="4"/>
      <c r="B174" s="13"/>
      <c r="C174" s="8" t="s">
        <v>146</v>
      </c>
      <c r="D174" s="8" t="s">
        <v>27</v>
      </c>
      <c r="E174" s="27" t="s">
        <v>151</v>
      </c>
      <c r="F174" s="8"/>
      <c r="G174" s="12"/>
      <c r="H174" s="12"/>
      <c r="I174" s="40"/>
      <c r="J174" s="12"/>
      <c r="K174" s="12"/>
      <c r="L174" s="12"/>
    </row>
    <row r="175" spans="1:12" ht="84.75" customHeight="1">
      <c r="A175" s="7"/>
      <c r="B175" s="5" t="s">
        <v>153</v>
      </c>
      <c r="C175" s="9" t="s">
        <v>218</v>
      </c>
      <c r="D175" s="9" t="s">
        <v>153</v>
      </c>
      <c r="E175" s="22"/>
      <c r="F175" s="9"/>
      <c r="G175" s="16">
        <f aca="true" t="shared" si="29" ref="G175:L175">G176+G177+G178+G181+G182+G183+G184+G187+G188+G189+G190+G193+G196</f>
        <v>505283.79999999993</v>
      </c>
      <c r="H175" s="16">
        <f t="shared" si="29"/>
        <v>356494.6000000001</v>
      </c>
      <c r="I175" s="16">
        <f t="shared" si="29"/>
        <v>506171.1</v>
      </c>
      <c r="J175" s="16">
        <f t="shared" si="29"/>
        <v>481849.9</v>
      </c>
      <c r="K175" s="16">
        <f t="shared" si="29"/>
        <v>483032.2</v>
      </c>
      <c r="L175" s="16">
        <f t="shared" si="29"/>
        <v>482942.2</v>
      </c>
    </row>
    <row r="176" spans="1:12" ht="112.5" customHeight="1">
      <c r="A176" s="4"/>
      <c r="B176" s="13"/>
      <c r="C176" s="8" t="s">
        <v>363</v>
      </c>
      <c r="D176" s="8" t="s">
        <v>27</v>
      </c>
      <c r="E176" s="27" t="s">
        <v>179</v>
      </c>
      <c r="F176" s="8"/>
      <c r="G176" s="12">
        <v>5391.6</v>
      </c>
      <c r="H176" s="12">
        <v>3658.9</v>
      </c>
      <c r="I176" s="41">
        <v>6325.2</v>
      </c>
      <c r="J176" s="6">
        <v>4994.7</v>
      </c>
      <c r="K176" s="6">
        <v>4994.7</v>
      </c>
      <c r="L176" s="6">
        <v>4994.7</v>
      </c>
    </row>
    <row r="177" spans="1:12" ht="135" customHeight="1">
      <c r="A177" s="4"/>
      <c r="B177" s="13"/>
      <c r="C177" s="8" t="s">
        <v>364</v>
      </c>
      <c r="D177" s="8" t="s">
        <v>27</v>
      </c>
      <c r="E177" s="27" t="s">
        <v>180</v>
      </c>
      <c r="F177" s="8"/>
      <c r="G177" s="12">
        <v>463016.7</v>
      </c>
      <c r="H177" s="12">
        <v>324707</v>
      </c>
      <c r="I177" s="41">
        <v>463016.7</v>
      </c>
      <c r="J177" s="6">
        <v>452996.5</v>
      </c>
      <c r="K177" s="6">
        <v>453083.9</v>
      </c>
      <c r="L177" s="6">
        <v>453037.4</v>
      </c>
    </row>
    <row r="178" spans="1:12" ht="284.25" customHeight="1">
      <c r="A178" s="4"/>
      <c r="B178" s="13"/>
      <c r="C178" s="8" t="s">
        <v>365</v>
      </c>
      <c r="D178" s="19" t="s">
        <v>28</v>
      </c>
      <c r="E178" s="27" t="s">
        <v>180</v>
      </c>
      <c r="F178" s="8"/>
      <c r="G178" s="12">
        <v>10736.6</v>
      </c>
      <c r="H178" s="12">
        <v>9395.5</v>
      </c>
      <c r="I178" s="41">
        <v>10736.6</v>
      </c>
      <c r="J178" s="6">
        <v>10498.6</v>
      </c>
      <c r="K178" s="6">
        <v>10498.6</v>
      </c>
      <c r="L178" s="6">
        <v>10498.6</v>
      </c>
    </row>
    <row r="179" spans="1:12" ht="153" hidden="1">
      <c r="A179" s="4"/>
      <c r="B179" s="13"/>
      <c r="C179" s="8" t="s">
        <v>147</v>
      </c>
      <c r="D179" s="8" t="s">
        <v>29</v>
      </c>
      <c r="E179" s="27" t="s">
        <v>96</v>
      </c>
      <c r="F179" s="8"/>
      <c r="G179" s="12"/>
      <c r="H179" s="12"/>
      <c r="I179" s="41"/>
      <c r="J179" s="6"/>
      <c r="K179" s="6"/>
      <c r="L179" s="6"/>
    </row>
    <row r="180" spans="1:12" ht="153" hidden="1">
      <c r="A180" s="4"/>
      <c r="B180" s="13"/>
      <c r="C180" s="8" t="s">
        <v>148</v>
      </c>
      <c r="D180" s="8" t="s">
        <v>30</v>
      </c>
      <c r="E180" s="27" t="s">
        <v>96</v>
      </c>
      <c r="F180" s="8"/>
      <c r="G180" s="12"/>
      <c r="H180" s="12"/>
      <c r="I180" s="41"/>
      <c r="J180" s="6"/>
      <c r="K180" s="6"/>
      <c r="L180" s="6"/>
    </row>
    <row r="181" spans="1:12" ht="227.25" customHeight="1">
      <c r="A181" s="4"/>
      <c r="B181" s="13"/>
      <c r="C181" s="8" t="s">
        <v>366</v>
      </c>
      <c r="D181" s="8" t="s">
        <v>367</v>
      </c>
      <c r="E181" s="27" t="s">
        <v>179</v>
      </c>
      <c r="F181" s="8"/>
      <c r="G181" s="12">
        <v>1831.5</v>
      </c>
      <c r="H181" s="12">
        <v>1831.5</v>
      </c>
      <c r="I181" s="41">
        <v>1831.5</v>
      </c>
      <c r="J181" s="6">
        <v>3241.2</v>
      </c>
      <c r="K181" s="6">
        <v>8648.8</v>
      </c>
      <c r="L181" s="6">
        <v>3328.8</v>
      </c>
    </row>
    <row r="182" spans="1:12" ht="148.5" customHeight="1">
      <c r="A182" s="4"/>
      <c r="B182" s="13"/>
      <c r="C182" s="8" t="s">
        <v>368</v>
      </c>
      <c r="D182" s="8" t="s">
        <v>30</v>
      </c>
      <c r="E182" s="27" t="s">
        <v>179</v>
      </c>
      <c r="F182" s="8"/>
      <c r="G182" s="12">
        <v>13643.5</v>
      </c>
      <c r="H182" s="12">
        <v>11522.9</v>
      </c>
      <c r="I182" s="40">
        <v>13643.5</v>
      </c>
      <c r="J182" s="12">
        <v>9138.8</v>
      </c>
      <c r="K182" s="12">
        <v>3731.2</v>
      </c>
      <c r="L182" s="12">
        <v>9051.2</v>
      </c>
    </row>
    <row r="183" spans="1:12" ht="172.5" customHeight="1">
      <c r="A183" s="4"/>
      <c r="B183" s="13"/>
      <c r="C183" s="8" t="s">
        <v>235</v>
      </c>
      <c r="D183" s="8" t="s">
        <v>236</v>
      </c>
      <c r="E183" s="27" t="s">
        <v>179</v>
      </c>
      <c r="F183" s="8"/>
      <c r="G183" s="12">
        <v>27.1</v>
      </c>
      <c r="H183" s="12">
        <v>0</v>
      </c>
      <c r="I183" s="40">
        <v>27.1</v>
      </c>
      <c r="J183" s="12">
        <v>25</v>
      </c>
      <c r="K183" s="12">
        <v>109</v>
      </c>
      <c r="L183" s="12">
        <v>10.2</v>
      </c>
    </row>
    <row r="184" spans="1:12" ht="181.5" customHeight="1">
      <c r="A184" s="4"/>
      <c r="B184" s="13"/>
      <c r="C184" s="13" t="s">
        <v>369</v>
      </c>
      <c r="D184" s="11" t="s">
        <v>221</v>
      </c>
      <c r="E184" s="27" t="s">
        <v>179</v>
      </c>
      <c r="F184" s="8"/>
      <c r="G184" s="12">
        <v>1790.3</v>
      </c>
      <c r="H184" s="12">
        <v>1790.3</v>
      </c>
      <c r="I184" s="40">
        <v>1790.3</v>
      </c>
      <c r="J184" s="12">
        <v>0</v>
      </c>
      <c r="K184" s="12">
        <v>1023.5</v>
      </c>
      <c r="L184" s="12">
        <v>1074.6</v>
      </c>
    </row>
    <row r="185" spans="1:12" ht="89.25" customHeight="1" hidden="1">
      <c r="A185" s="4"/>
      <c r="B185" s="13"/>
      <c r="C185" s="8" t="s">
        <v>149</v>
      </c>
      <c r="D185" s="8" t="s">
        <v>31</v>
      </c>
      <c r="E185" s="27" t="s">
        <v>96</v>
      </c>
      <c r="F185" s="8"/>
      <c r="G185" s="12"/>
      <c r="H185" s="12"/>
      <c r="I185" s="41"/>
      <c r="J185" s="6"/>
      <c r="K185" s="6"/>
      <c r="L185" s="6"/>
    </row>
    <row r="186" spans="1:12" ht="102" hidden="1">
      <c r="A186" s="4"/>
      <c r="B186" s="13"/>
      <c r="C186" s="8" t="s">
        <v>150</v>
      </c>
      <c r="D186" s="8" t="s">
        <v>32</v>
      </c>
      <c r="E186" s="27" t="s">
        <v>96</v>
      </c>
      <c r="F186" s="8"/>
      <c r="G186" s="12"/>
      <c r="H186" s="12"/>
      <c r="I186" s="41"/>
      <c r="J186" s="6"/>
      <c r="K186" s="6"/>
      <c r="L186" s="6"/>
    </row>
    <row r="187" spans="1:12" ht="172.5" customHeight="1">
      <c r="A187" s="4"/>
      <c r="B187" s="13"/>
      <c r="C187" s="8" t="s">
        <v>246</v>
      </c>
      <c r="D187" s="8" t="s">
        <v>247</v>
      </c>
      <c r="E187" s="27" t="s">
        <v>179</v>
      </c>
      <c r="F187" s="8"/>
      <c r="G187" s="12">
        <v>1790.3</v>
      </c>
      <c r="H187" s="12">
        <v>1790.3</v>
      </c>
      <c r="I187" s="41">
        <v>1790.3</v>
      </c>
      <c r="J187" s="6">
        <v>0</v>
      </c>
      <c r="K187" s="6">
        <v>0</v>
      </c>
      <c r="L187" s="6">
        <v>0</v>
      </c>
    </row>
    <row r="188" spans="1:12" ht="162.75" customHeight="1">
      <c r="A188" s="4"/>
      <c r="B188" s="13"/>
      <c r="C188" s="8" t="s">
        <v>370</v>
      </c>
      <c r="D188" s="8" t="s">
        <v>371</v>
      </c>
      <c r="E188" s="27" t="s">
        <v>180</v>
      </c>
      <c r="F188" s="8"/>
      <c r="G188" s="12">
        <v>6848.5</v>
      </c>
      <c r="H188" s="12">
        <v>1734.9</v>
      </c>
      <c r="I188" s="41">
        <v>6848.5</v>
      </c>
      <c r="J188" s="6">
        <v>0</v>
      </c>
      <c r="K188" s="6">
        <v>0</v>
      </c>
      <c r="L188" s="6">
        <v>0</v>
      </c>
    </row>
    <row r="189" spans="1:12" ht="162.75" customHeight="1">
      <c r="A189" s="4"/>
      <c r="B189" s="13"/>
      <c r="C189" s="8" t="s">
        <v>374</v>
      </c>
      <c r="D189" s="8" t="s">
        <v>372</v>
      </c>
      <c r="E189" s="27" t="s">
        <v>373</v>
      </c>
      <c r="F189" s="8"/>
      <c r="G189" s="12">
        <v>47</v>
      </c>
      <c r="H189" s="12">
        <v>2.9</v>
      </c>
      <c r="I189" s="41">
        <v>12.7</v>
      </c>
      <c r="J189" s="6">
        <v>139.7</v>
      </c>
      <c r="K189" s="6">
        <v>138</v>
      </c>
      <c r="L189" s="6">
        <v>141.7</v>
      </c>
    </row>
    <row r="190" spans="1:12" ht="152.25" customHeight="1">
      <c r="A190" s="4"/>
      <c r="B190" s="13"/>
      <c r="C190" s="8" t="s">
        <v>376</v>
      </c>
      <c r="D190" s="8" t="s">
        <v>375</v>
      </c>
      <c r="E190" s="27" t="s">
        <v>179</v>
      </c>
      <c r="F190" s="8"/>
      <c r="G190" s="12">
        <v>16.5</v>
      </c>
      <c r="H190" s="12">
        <v>1</v>
      </c>
      <c r="I190" s="40">
        <v>4.5</v>
      </c>
      <c r="J190" s="12">
        <v>118.5</v>
      </c>
      <c r="K190" s="12">
        <v>115.8</v>
      </c>
      <c r="L190" s="12">
        <v>116.3</v>
      </c>
    </row>
    <row r="191" spans="1:12" ht="72" hidden="1">
      <c r="A191" s="4"/>
      <c r="B191" s="13"/>
      <c r="C191" s="8"/>
      <c r="D191" s="8"/>
      <c r="E191" s="27" t="s">
        <v>96</v>
      </c>
      <c r="F191" s="8"/>
      <c r="G191" s="12"/>
      <c r="H191" s="12"/>
      <c r="I191" s="41"/>
      <c r="J191" s="6"/>
      <c r="K191" s="6"/>
      <c r="L191" s="6"/>
    </row>
    <row r="192" spans="1:12" ht="72" hidden="1">
      <c r="A192" s="4"/>
      <c r="B192" s="13"/>
      <c r="C192" s="8"/>
      <c r="D192" s="8"/>
      <c r="E192" s="27" t="s">
        <v>96</v>
      </c>
      <c r="F192" s="8"/>
      <c r="G192" s="12"/>
      <c r="H192" s="12"/>
      <c r="I192" s="41"/>
      <c r="J192" s="6"/>
      <c r="K192" s="6"/>
      <c r="L192" s="6"/>
    </row>
    <row r="193" spans="1:12" ht="136.5" customHeight="1">
      <c r="A193" s="4"/>
      <c r="B193" s="13"/>
      <c r="C193" s="8" t="s">
        <v>378</v>
      </c>
      <c r="D193" s="8" t="s">
        <v>377</v>
      </c>
      <c r="E193" s="27" t="s">
        <v>179</v>
      </c>
      <c r="F193" s="8"/>
      <c r="G193" s="12">
        <v>106.7</v>
      </c>
      <c r="H193" s="12">
        <v>44</v>
      </c>
      <c r="I193" s="40">
        <v>106.7</v>
      </c>
      <c r="J193" s="12">
        <v>258.4</v>
      </c>
      <c r="K193" s="12">
        <v>258.5</v>
      </c>
      <c r="L193" s="12">
        <v>258.5</v>
      </c>
    </row>
    <row r="194" spans="1:12" ht="72" hidden="1">
      <c r="A194" s="4"/>
      <c r="B194" s="13"/>
      <c r="C194" s="8"/>
      <c r="D194" s="8"/>
      <c r="E194" s="27" t="s">
        <v>96</v>
      </c>
      <c r="F194" s="8"/>
      <c r="G194" s="12"/>
      <c r="H194" s="12"/>
      <c r="I194" s="41"/>
      <c r="J194" s="6"/>
      <c r="K194" s="6"/>
      <c r="L194" s="6"/>
    </row>
    <row r="195" spans="1:12" ht="72" hidden="1">
      <c r="A195" s="4"/>
      <c r="B195" s="13"/>
      <c r="C195" s="8"/>
      <c r="D195" s="8"/>
      <c r="E195" s="27" t="s">
        <v>96</v>
      </c>
      <c r="F195" s="8"/>
      <c r="G195" s="12"/>
      <c r="H195" s="12"/>
      <c r="I195" s="41"/>
      <c r="J195" s="6"/>
      <c r="K195" s="6"/>
      <c r="L195" s="6"/>
    </row>
    <row r="196" spans="1:12" ht="161.25" customHeight="1">
      <c r="A196" s="4"/>
      <c r="B196" s="13"/>
      <c r="C196" s="8" t="s">
        <v>380</v>
      </c>
      <c r="D196" s="8" t="s">
        <v>379</v>
      </c>
      <c r="E196" s="27" t="s">
        <v>179</v>
      </c>
      <c r="F196" s="8"/>
      <c r="G196" s="12">
        <v>37.5</v>
      </c>
      <c r="H196" s="12">
        <v>15.4</v>
      </c>
      <c r="I196" s="40">
        <v>37.5</v>
      </c>
      <c r="J196" s="12">
        <v>438.5</v>
      </c>
      <c r="K196" s="12">
        <v>430.2</v>
      </c>
      <c r="L196" s="12">
        <v>430.2</v>
      </c>
    </row>
    <row r="197" spans="1:12" ht="70.5" customHeight="1">
      <c r="A197" s="7"/>
      <c r="B197" s="5" t="s">
        <v>154</v>
      </c>
      <c r="C197" s="9" t="s">
        <v>222</v>
      </c>
      <c r="D197" s="9" t="s">
        <v>154</v>
      </c>
      <c r="E197" s="22"/>
      <c r="F197" s="9"/>
      <c r="G197" s="16">
        <f>G199+G200+G201</f>
        <v>15413</v>
      </c>
      <c r="H197" s="16">
        <f>H199+H200+H201</f>
        <v>13009.2</v>
      </c>
      <c r="I197" s="16">
        <f>I199+I200+I201+I198</f>
        <v>18647.899999999998</v>
      </c>
      <c r="J197" s="16">
        <f>J199+J200+J201</f>
        <v>0</v>
      </c>
      <c r="K197" s="16">
        <f>K199+K200+K201</f>
        <v>0</v>
      </c>
      <c r="L197" s="16">
        <f>L199+L200+L201</f>
        <v>0</v>
      </c>
    </row>
    <row r="198" spans="1:12" ht="179.25" customHeight="1">
      <c r="A198" s="7"/>
      <c r="B198" s="5"/>
      <c r="C198" s="8" t="s">
        <v>223</v>
      </c>
      <c r="D198" s="8" t="s">
        <v>33</v>
      </c>
      <c r="E198" s="27"/>
      <c r="F198" s="8"/>
      <c r="G198" s="12">
        <v>0</v>
      </c>
      <c r="H198" s="12">
        <v>0</v>
      </c>
      <c r="I198" s="12">
        <v>1183.6</v>
      </c>
      <c r="J198" s="12">
        <v>0</v>
      </c>
      <c r="K198" s="12">
        <v>0</v>
      </c>
      <c r="L198" s="12">
        <v>0</v>
      </c>
    </row>
    <row r="199" spans="1:12" ht="166.5" customHeight="1">
      <c r="A199" s="4"/>
      <c r="B199" s="13"/>
      <c r="C199" s="8" t="s">
        <v>223</v>
      </c>
      <c r="D199" s="8" t="s">
        <v>33</v>
      </c>
      <c r="E199" s="27" t="s">
        <v>179</v>
      </c>
      <c r="F199" s="8"/>
      <c r="G199" s="12">
        <v>9866</v>
      </c>
      <c r="H199" s="12">
        <v>8256.1</v>
      </c>
      <c r="I199" s="41">
        <v>9866</v>
      </c>
      <c r="J199" s="6">
        <v>0</v>
      </c>
      <c r="K199" s="6">
        <v>0</v>
      </c>
      <c r="L199" s="6">
        <v>0</v>
      </c>
    </row>
    <row r="200" spans="1:12" ht="155.25" customHeight="1">
      <c r="A200" s="4"/>
      <c r="B200" s="13"/>
      <c r="C200" s="8" t="s">
        <v>381</v>
      </c>
      <c r="D200" s="8" t="s">
        <v>152</v>
      </c>
      <c r="E200" s="27" t="s">
        <v>180</v>
      </c>
      <c r="F200" s="8"/>
      <c r="G200" s="12">
        <v>5194.9</v>
      </c>
      <c r="H200" s="12">
        <v>4406.5</v>
      </c>
      <c r="I200" s="41">
        <v>7246.2</v>
      </c>
      <c r="J200" s="6">
        <v>0</v>
      </c>
      <c r="K200" s="6">
        <v>0</v>
      </c>
      <c r="L200" s="6">
        <v>0</v>
      </c>
    </row>
    <row r="201" spans="1:12" ht="126" customHeight="1">
      <c r="A201" s="4"/>
      <c r="B201" s="13"/>
      <c r="C201" s="8" t="s">
        <v>237</v>
      </c>
      <c r="D201" s="8" t="s">
        <v>238</v>
      </c>
      <c r="E201" s="27" t="s">
        <v>179</v>
      </c>
      <c r="F201" s="8"/>
      <c r="G201" s="12">
        <v>352.1</v>
      </c>
      <c r="H201" s="12">
        <v>346.6</v>
      </c>
      <c r="I201" s="41">
        <v>352.1</v>
      </c>
      <c r="J201" s="6">
        <v>0</v>
      </c>
      <c r="K201" s="6">
        <v>0</v>
      </c>
      <c r="L201" s="6">
        <v>0</v>
      </c>
    </row>
    <row r="202" spans="1:12" ht="126" customHeight="1">
      <c r="A202" s="4"/>
      <c r="B202" s="5" t="s">
        <v>224</v>
      </c>
      <c r="C202" s="9" t="s">
        <v>225</v>
      </c>
      <c r="D202" s="9" t="s">
        <v>224</v>
      </c>
      <c r="E202" s="27" t="s">
        <v>179</v>
      </c>
      <c r="F202" s="8"/>
      <c r="G202" s="16">
        <v>599.5</v>
      </c>
      <c r="H202" s="16">
        <v>599.5</v>
      </c>
      <c r="I202" s="52">
        <v>599.5</v>
      </c>
      <c r="J202" s="6">
        <v>0</v>
      </c>
      <c r="K202" s="6">
        <v>0</v>
      </c>
      <c r="L202" s="6">
        <v>0</v>
      </c>
    </row>
    <row r="203" spans="1:12" ht="126" customHeight="1">
      <c r="A203" s="4"/>
      <c r="B203" s="13"/>
      <c r="C203" s="8" t="s">
        <v>227</v>
      </c>
      <c r="D203" s="8" t="s">
        <v>226</v>
      </c>
      <c r="E203" s="27" t="s">
        <v>179</v>
      </c>
      <c r="F203" s="8"/>
      <c r="G203" s="12">
        <v>599.5</v>
      </c>
      <c r="H203" s="12">
        <v>599.5</v>
      </c>
      <c r="I203" s="41">
        <v>599.5</v>
      </c>
      <c r="J203" s="6">
        <v>0</v>
      </c>
      <c r="K203" s="6">
        <v>0</v>
      </c>
      <c r="L203" s="6">
        <v>0</v>
      </c>
    </row>
    <row r="204" spans="1:12" ht="60" customHeight="1">
      <c r="A204" s="7"/>
      <c r="B204" s="14"/>
      <c r="C204" s="9" t="s">
        <v>155</v>
      </c>
      <c r="D204" s="9" t="s">
        <v>177</v>
      </c>
      <c r="E204" s="22"/>
      <c r="F204" s="9"/>
      <c r="G204" s="16">
        <f aca="true" t="shared" si="30" ref="G204:L204">G205</f>
        <v>1425.6999999999998</v>
      </c>
      <c r="H204" s="16">
        <f t="shared" si="30"/>
        <v>563.0999999999999</v>
      </c>
      <c r="I204" s="16">
        <f t="shared" si="30"/>
        <v>1537.4</v>
      </c>
      <c r="J204" s="16">
        <f t="shared" si="30"/>
        <v>0</v>
      </c>
      <c r="K204" s="16">
        <f t="shared" si="30"/>
        <v>0</v>
      </c>
      <c r="L204" s="16">
        <f t="shared" si="30"/>
        <v>0</v>
      </c>
    </row>
    <row r="205" spans="1:12" ht="84.75" customHeight="1">
      <c r="A205" s="7"/>
      <c r="B205" s="14"/>
      <c r="C205" s="9" t="s">
        <v>229</v>
      </c>
      <c r="D205" s="9" t="s">
        <v>35</v>
      </c>
      <c r="E205" s="22"/>
      <c r="F205" s="9"/>
      <c r="G205" s="16">
        <f aca="true" t="shared" si="31" ref="G205:L205">G206+G207</f>
        <v>1425.6999999999998</v>
      </c>
      <c r="H205" s="16">
        <f t="shared" si="31"/>
        <v>563.0999999999999</v>
      </c>
      <c r="I205" s="16">
        <f t="shared" si="31"/>
        <v>1537.4</v>
      </c>
      <c r="J205" s="16">
        <f t="shared" si="31"/>
        <v>0</v>
      </c>
      <c r="K205" s="16">
        <f t="shared" si="31"/>
        <v>0</v>
      </c>
      <c r="L205" s="16">
        <f t="shared" si="31"/>
        <v>0</v>
      </c>
    </row>
    <row r="206" spans="1:12" ht="125.25" customHeight="1">
      <c r="A206" s="4"/>
      <c r="B206" s="13"/>
      <c r="C206" s="8" t="s">
        <v>382</v>
      </c>
      <c r="D206" s="8" t="s">
        <v>34</v>
      </c>
      <c r="E206" s="27" t="s">
        <v>179</v>
      </c>
      <c r="F206" s="8"/>
      <c r="G206" s="12">
        <v>531.4</v>
      </c>
      <c r="H206" s="12">
        <v>289.7</v>
      </c>
      <c r="I206" s="40">
        <v>590.8</v>
      </c>
      <c r="J206" s="12">
        <v>0</v>
      </c>
      <c r="K206" s="12">
        <v>0</v>
      </c>
      <c r="L206" s="12">
        <v>0</v>
      </c>
    </row>
    <row r="207" spans="1:12" ht="93" customHeight="1">
      <c r="A207" s="4"/>
      <c r="B207" s="13"/>
      <c r="C207" s="8" t="s">
        <v>228</v>
      </c>
      <c r="D207" s="8" t="s">
        <v>35</v>
      </c>
      <c r="E207" s="27" t="s">
        <v>179</v>
      </c>
      <c r="F207" s="8"/>
      <c r="G207" s="12">
        <v>894.3</v>
      </c>
      <c r="H207" s="12">
        <v>273.4</v>
      </c>
      <c r="I207" s="41">
        <v>946.6</v>
      </c>
      <c r="J207" s="6">
        <v>0</v>
      </c>
      <c r="K207" s="6">
        <v>0</v>
      </c>
      <c r="L207" s="6">
        <v>0</v>
      </c>
    </row>
    <row r="208" spans="1:12" ht="126" customHeight="1">
      <c r="A208" s="45"/>
      <c r="B208" s="46" t="s">
        <v>178</v>
      </c>
      <c r="C208" s="44" t="s">
        <v>156</v>
      </c>
      <c r="D208" s="9" t="s">
        <v>178</v>
      </c>
      <c r="E208" s="22"/>
      <c r="F208" s="9"/>
      <c r="G208" s="16">
        <f>G209+G210</f>
        <v>-12079.599999999999</v>
      </c>
      <c r="H208" s="16">
        <f>H209+H210</f>
        <v>-12079.599999999999</v>
      </c>
      <c r="I208" s="49">
        <f>I209+I210+I211</f>
        <v>-12093.8</v>
      </c>
      <c r="J208" s="49">
        <f>J209+J210+J211</f>
        <v>0</v>
      </c>
      <c r="K208" s="49">
        <f>K209+K210+K211</f>
        <v>0</v>
      </c>
      <c r="L208" s="49">
        <f>L209+L210+L211</f>
        <v>0</v>
      </c>
    </row>
    <row r="209" spans="1:12" ht="176.25" customHeight="1">
      <c r="A209" s="4"/>
      <c r="B209" s="13"/>
      <c r="C209" s="8" t="s">
        <v>383</v>
      </c>
      <c r="D209" s="8" t="s">
        <v>230</v>
      </c>
      <c r="E209" s="27" t="s">
        <v>181</v>
      </c>
      <c r="F209" s="8"/>
      <c r="G209" s="12">
        <v>-44.3</v>
      </c>
      <c r="H209" s="12">
        <v>-44.3</v>
      </c>
      <c r="I209" s="40">
        <v>-44.3</v>
      </c>
      <c r="J209" s="6">
        <v>0</v>
      </c>
      <c r="K209" s="6">
        <v>0</v>
      </c>
      <c r="L209" s="6">
        <v>0</v>
      </c>
    </row>
    <row r="210" spans="1:12" ht="111" customHeight="1">
      <c r="A210" s="4"/>
      <c r="B210" s="13"/>
      <c r="C210" s="8" t="s">
        <v>231</v>
      </c>
      <c r="D210" s="8" t="s">
        <v>36</v>
      </c>
      <c r="E210" s="27" t="s">
        <v>181</v>
      </c>
      <c r="F210" s="8"/>
      <c r="G210" s="12">
        <v>-12035.3</v>
      </c>
      <c r="H210" s="12">
        <v>-12035.3</v>
      </c>
      <c r="I210" s="40">
        <v>-12035.3</v>
      </c>
      <c r="J210" s="6">
        <v>0</v>
      </c>
      <c r="K210" s="6">
        <v>0</v>
      </c>
      <c r="L210" s="6">
        <v>0</v>
      </c>
    </row>
    <row r="211" spans="1:12" ht="121.5" customHeight="1">
      <c r="A211" s="4"/>
      <c r="B211" s="13"/>
      <c r="C211" s="8" t="s">
        <v>388</v>
      </c>
      <c r="D211" s="8" t="s">
        <v>36</v>
      </c>
      <c r="E211" s="27" t="s">
        <v>143</v>
      </c>
      <c r="F211" s="8"/>
      <c r="G211" s="12">
        <v>0</v>
      </c>
      <c r="H211" s="12">
        <v>0</v>
      </c>
      <c r="I211" s="40">
        <v>-14.2</v>
      </c>
      <c r="J211" s="6">
        <v>0</v>
      </c>
      <c r="K211" s="6">
        <v>0</v>
      </c>
      <c r="L211" s="6">
        <v>0</v>
      </c>
    </row>
    <row r="212" spans="1:12" ht="41.25" customHeight="1">
      <c r="A212" s="43"/>
      <c r="B212" s="31"/>
      <c r="C212" s="32" t="s">
        <v>162</v>
      </c>
      <c r="D212" s="32"/>
      <c r="E212" s="32"/>
      <c r="F212" s="32"/>
      <c r="G212" s="33" t="s">
        <v>161</v>
      </c>
      <c r="H212" s="33"/>
      <c r="I212" s="50"/>
      <c r="J212" s="33"/>
      <c r="K212" s="33"/>
      <c r="L212" s="33"/>
    </row>
    <row r="213" spans="3:12" ht="40.5" customHeight="1">
      <c r="C213" s="59" t="s">
        <v>401</v>
      </c>
      <c r="D213" s="59"/>
      <c r="E213" s="59"/>
      <c r="F213" s="59"/>
      <c r="G213" s="60" t="s">
        <v>402</v>
      </c>
      <c r="H213" s="61"/>
      <c r="I213" s="51"/>
      <c r="J213" s="15"/>
      <c r="K213" s="15"/>
      <c r="L213" s="15"/>
    </row>
  </sheetData>
  <sheetProtection/>
  <mergeCells count="11">
    <mergeCell ref="E3:E4"/>
    <mergeCell ref="F3:F4"/>
    <mergeCell ref="G3:G4"/>
    <mergeCell ref="H3:H4"/>
    <mergeCell ref="I3:I4"/>
    <mergeCell ref="A1:L1"/>
    <mergeCell ref="C2:G2"/>
    <mergeCell ref="C3:D3"/>
    <mergeCell ref="A3:A4"/>
    <mergeCell ref="B3:B4"/>
    <mergeCell ref="J3:L3"/>
  </mergeCells>
  <printOptions horizontalCentered="1"/>
  <pageMargins left="0.1388888888888889" right="0.05787037037037037" top="0.39351851851851855" bottom="0.1968503937007874" header="0.11811023622047245" footer="0.11811023622047245"/>
  <pageSetup horizontalDpi="600" verticalDpi="600" orientation="landscape" paperSize="9" r:id="rId1"/>
  <headerFooter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Олеговна Соколова</dc:creator>
  <cp:keywords/>
  <dc:description>POI HSSF rep:2.42.0.110</dc:description>
  <cp:lastModifiedBy>Марина Морозова</cp:lastModifiedBy>
  <cp:lastPrinted>2020-11-24T12:25:37Z</cp:lastPrinted>
  <dcterms:created xsi:type="dcterms:W3CDTF">2017-10-23T12:14:56Z</dcterms:created>
  <dcterms:modified xsi:type="dcterms:W3CDTF">2020-11-24T12:40:10Z</dcterms:modified>
  <cp:category/>
  <cp:version/>
  <cp:contentType/>
  <cp:contentStatus/>
</cp:coreProperties>
</file>