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APPT" localSheetId="0">'ДЧБ'!$C$17</definedName>
    <definedName name="FIO" localSheetId="0">'ДЧБ'!$I$17</definedName>
    <definedName name="LAST_CELL" localSheetId="0">'ДЧБ'!$M$199</definedName>
    <definedName name="SIGN" localSheetId="0">'ДЧБ'!$C$17:$K$17</definedName>
  </definedNames>
  <calcPr fullCalcOnLoad="1"/>
</workbook>
</file>

<file path=xl/sharedStrings.xml><?xml version="1.0" encoding="utf-8"?>
<sst xmlns="http://schemas.openxmlformats.org/spreadsheetml/2006/main" count="536" uniqueCount="389">
  <si>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</si>
  <si>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</si>
  <si>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</si>
  <si>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</si>
  <si>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</si>
  <si>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</si>
  <si>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</si>
  <si>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</si>
  <si>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</si>
  <si>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</si>
  <si>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</si>
  <si>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</si>
  <si>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</si>
  <si>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</si>
  <si>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</si>
  <si>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рекламные конструкции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</si>
  <si>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нестационарного специализированного торгового объекта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</si>
  <si>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</si>
  <si>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</si>
  <si>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</si>
  <si>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</si>
  <si>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</si>
  <si>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Прочие доходы от компенсации затрат бюджетов городских округов (возмещение ком. услуг ТУ1)</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</si>
  <si>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</si>
  <si>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</si>
  <si>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</si>
  <si>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</si>
  <si>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</si>
  <si>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</si>
  <si>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</si>
  <si>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</si>
  <si>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</si>
  <si>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</si>
  <si>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</si>
  <si>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(уклонение от исполнения административного наказания)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</si>
  <si>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</si>
  <si>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</si>
  <si>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</si>
  <si>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 бюджетов городских округов</t>
  </si>
  <si>
    <t>Дотации бюджетам городских округов на выравнивание бюджетной обеспеченности</t>
  </si>
  <si>
    <t>Дотации на поддержку мер по обеспечению сбалансированности бюджетов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</si>
  <si>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</si>
  <si>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Субсидия бюджетам городских округов на поддержку отрасли культуры за счет средств федерального бюджета</t>
  </si>
  <si>
    <t>Субсидия бюджетам городских округов на поддержку отрасли культуры за счет средств областного бюджета</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</si>
  <si>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</si>
  <si>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</si>
  <si>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Субвенция 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</si>
  <si>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Субвенция на 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</si>
  <si>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</si>
  <si>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</si>
  <si>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</si>
  <si>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Субвенция на предоставление субсидий на 1 килограмм реализованного и (или) отгруженного на собственную переработку молока за счет средств федерального бюджета</t>
  </si>
  <si>
    <t>Субвенция на предоставление субсидий на 1 килограмм реализованного и (или) отгруженного на собственную переработку молока за счет средств областного бюджета</t>
  </si>
  <si>
    <t>Субвенции бюджетам городских округов на содействие достижению целевых показателей региональных программ развития агропромышленного комплекса
,</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</si>
  <si>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</si>
  <si>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(за счет областного бюджета)</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</si>
  <si>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</si>
  <si>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городских округов</t>
  </si>
  <si>
    <t>Возврат остатков иных межбюджетных трансфертов, передаваемых для компенсации дополнительных пасходов, возникших в результате решений, принятых органами власти другого уровня, из бюджеттов городских округов (областной бюджет)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</si>
  <si>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</si>
  <si>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(обл.средства)</t>
  </si>
  <si>
    <t>Наименование группы источников доходов бюджетов/ наименование источника доходов бюджета</t>
  </si>
  <si>
    <t>Классификация доходов бюджета</t>
  </si>
  <si>
    <t>код</t>
  </si>
  <si>
    <t>наименование</t>
  </si>
  <si>
    <t>Наименование главного администратора доходов бюджета</t>
  </si>
  <si>
    <t>Код строки</t>
  </si>
  <si>
    <t>Прогноз доходов бюджета</t>
  </si>
  <si>
    <t>Налоговые и неналоговые доходы</t>
  </si>
  <si>
    <t>Налоги на прибыль, доходы</t>
  </si>
  <si>
    <t>Налог на доходы физических лиц</t>
  </si>
  <si>
    <t>3</t>
  </si>
  <si>
    <t>8</t>
  </si>
  <si>
    <t>0105</t>
  </si>
  <si>
    <t>Акцизы по подакцизным товарам (продукции), производимым на территории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</si>
  <si>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</si>
  <si>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</si>
  <si>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</si>
  <si>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</si>
  <si>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</si>
  <si>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</si>
  <si>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1 06 00000 00 0000 000</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</si>
  <si>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</si>
  <si>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</si>
  <si>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</si>
  <si>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</si>
  <si>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</si>
  <si>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</si>
  <si>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</si>
  <si>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</si>
  <si>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</si>
  <si>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Государственная пошлина за совершение действий, связанных с приобретением гражданства Российской Федерации или выходом из гражданства </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</si>
  <si>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</si>
  <si>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</si>
  <si>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</si>
  <si>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выдачу и обмен паспорта гражданина Российской Федерации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</si>
  <si>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</si>
  <si>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</si>
  <si>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t>
  </si>
  <si>
    <t>182 1 01 02000 01 0000 110</t>
  </si>
  <si>
    <t xml:space="preserve"> Управление Федеральной налоговой службы по Нижегородской области  </t>
  </si>
  <si>
    <t xml:space="preserve"> Управление Федерального казначейства по Нижегородской области  </t>
  </si>
  <si>
    <t>100 1 03 02000 01 0000 110</t>
  </si>
  <si>
    <t>182 1 05 02000 02 0000 110</t>
  </si>
  <si>
    <t xml:space="preserve">Управление Федеральной налоговой службы по Нижегородской области  </t>
  </si>
  <si>
    <t>182 1 05 04010 02 0000 110</t>
  </si>
  <si>
    <t>182 1 06 01020 04 0000 110</t>
  </si>
  <si>
    <t>182 1 06 06000 00 0000 110</t>
  </si>
  <si>
    <t>182 1 06 06030 00 0000 110</t>
  </si>
  <si>
    <t xml:space="preserve"> 182 1 06 06032 04 0000 110</t>
  </si>
  <si>
    <t>182 1 08 03000 01 0000 110</t>
  </si>
  <si>
    <t>182 1 08 03010 01 0000 110</t>
  </si>
  <si>
    <t>188 1 08 06000 01 0000 110</t>
  </si>
  <si>
    <t xml:space="preserve"> Главное управление МВД России по Нижегородской области</t>
  </si>
  <si>
    <t>182 1 08 07010 01 0000 110</t>
  </si>
  <si>
    <t>321 1 08 07020 01 0000 110</t>
  </si>
  <si>
    <t xml:space="preserve"> Управление Федеральной службы государственной регистрации, кадастра и картографии по Нижегородской области</t>
  </si>
  <si>
    <t>188 1 08 07100 01 0000 110</t>
  </si>
  <si>
    <t>143 1 11 05012 04 0000 120</t>
  </si>
  <si>
    <t xml:space="preserve"> Министерство инвестиций, земельных и имущественных отношений Нижегородской области</t>
  </si>
  <si>
    <t>487 1 11 05010 00 0000 120</t>
  </si>
  <si>
    <t xml:space="preserve"> 182 1 06 06040 00 0000 110</t>
  </si>
  <si>
    <t>182 1 06 06042 04 0000 110</t>
  </si>
  <si>
    <t>182 1 05 03000 01 0000 110</t>
  </si>
  <si>
    <t>182 1 05 04000 02 0000 110</t>
  </si>
  <si>
    <t>182 1 06 01000 00 0000 110</t>
  </si>
  <si>
    <t>администрации городского округа город Кулебаки Нижегородской области</t>
  </si>
  <si>
    <t>487 1.11.09044.04.0000.120</t>
  </si>
  <si>
    <t>487 1.11.09044.04.0222.120</t>
  </si>
  <si>
    <t>487 1.11.09044.04.0333.120</t>
  </si>
  <si>
    <t>Прочие доходы от компенсации затрат бюджетов городских округов (дебиторка)</t>
  </si>
  <si>
    <t>Министерство экологии и природных ресурсов Нижегородской области</t>
  </si>
  <si>
    <t>Управление Федеральной службы государственной регистрации, кадастра и картографии по Нижегородской области</t>
  </si>
  <si>
    <t>Главное управление МВД России по Нижегородской области</t>
  </si>
  <si>
    <t>Управление Федеральной антимонопольной службы по Нижегородской области</t>
  </si>
  <si>
    <t>Государственная жилищная инспекция Нижегородской области</t>
  </si>
  <si>
    <t>Комитет государственного ветеринарного надзора Нижегородской области</t>
  </si>
  <si>
    <t xml:space="preserve">Генеральная прокуратура Российской Федерации  </t>
  </si>
  <si>
    <t>000 1 16 00000 00 0000 000</t>
  </si>
  <si>
    <t>Денежные взыскания (штрафы) за нарушение законодательства о налогах и сборах</t>
  </si>
  <si>
    <t>000 1 16 03000 00 0000 140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</si>
  <si>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</si>
  <si>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</si>
  <si>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</si>
  <si>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</si>
  <si>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Денежные взыскания (штрафы) за правонарушения в области дорожного движения</t>
  </si>
  <si>
    <t>000 1 16 30000 01 0000 140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</si>
  <si>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</si>
  <si>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</si>
  <si>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Прочие поступления от денежных взысканий (штрафов) и иных сумм в возмещение ущерба</t>
  </si>
  <si>
    <t>000 1 16 90000 00 0000 140</t>
  </si>
  <si>
    <t>000 1 17 00000 00 0000 000</t>
  </si>
  <si>
    <t>Прочие неналоговые доходы</t>
  </si>
  <si>
    <t>000 1 11 05020 00 0000 120</t>
  </si>
  <si>
    <t>000 1 00 00000 00 0000 000</t>
  </si>
  <si>
    <t>000 1 01 00000 00 0000 000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</si>
  <si>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</si>
  <si>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</si>
  <si>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</si>
  <si>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</si>
  <si>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</si>
  <si>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</si>
  <si>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</si>
  <si>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</si>
  <si>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</si>
  <si>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</si>
  <si>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000 1 12 00000 00 0000 000</t>
  </si>
  <si>
    <t>Плата за негативное воздействие на окружающую среду</t>
  </si>
  <si>
    <t>000 1 12 01000 01 0000 120</t>
  </si>
  <si>
    <t>Департамент Росприроднадзора по Приволжскому федеральному округу</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</si>
  <si>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</si>
  <si>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</si>
  <si>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</si>
  <si>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</si>
  <si>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</si>
  <si>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 xml:space="preserve">Прочие доходы от компенсации затрат государства </t>
  </si>
  <si>
    <t>000 1 13 02990 00 0000 130</t>
  </si>
  <si>
    <t>Доходы от компенсации затрат государства</t>
  </si>
  <si>
    <t>000 1 13 02000 00 0000 130</t>
  </si>
  <si>
    <t>487 1.13.02994.04.0000.130</t>
  </si>
  <si>
    <t>487 1.13.02994.04.0111.130</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</si>
  <si>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</si>
  <si>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</si>
  <si>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</si>
  <si>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</si>
  <si>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</si>
  <si>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487 1.14.02043.04.0000.410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</si>
  <si>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</si>
  <si>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</si>
  <si>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</si>
  <si>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</si>
  <si>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</si>
  <si>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</si>
  <si>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000 2 00 00000 00 0000 000</t>
  </si>
  <si>
    <t>000 2 02 00000 00 0000 000</t>
  </si>
  <si>
    <t>Дотации бюджетам бюджетной системы Российской Федерации</t>
  </si>
  <si>
    <t>000 2 02 10000 00 0000 151</t>
  </si>
  <si>
    <t>Дотации на выравнивание бюджетной обеспеченности</t>
  </si>
  <si>
    <t>000 2 02 15001 00 0000 151</t>
  </si>
  <si>
    <t>Дотации бюджетам на поддержку мер по обеспечению сбалансированности бюджетов</t>
  </si>
  <si>
    <t>000 2 02 15002 00 0000 151</t>
  </si>
  <si>
    <t>финансовое управление администрации городского округа город Кулебаки Нижегородской области</t>
  </si>
  <si>
    <t>Субсидии бюджетам бюджетной системы Российской Федерации (межбюджетные субсидии)</t>
  </si>
  <si>
    <t>000 2 02 20000 00 0000 151</t>
  </si>
  <si>
    <t>Прочие субсидии</t>
  </si>
  <si>
    <t>000 2 02 29999 00 0000 151</t>
  </si>
  <si>
    <t>487 2.02.25519.04.0110.151</t>
  </si>
  <si>
    <t>487 2.02.25519.04.0220.151</t>
  </si>
  <si>
    <t>Субсидии на капитальный ремонт и ремонт автомобильных дорог общего пользования местного значения</t>
  </si>
  <si>
    <t>487 2 02 25555 04 0000 151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</si>
  <si>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</si>
  <si>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487 1 11 05012 04 0000 120</t>
  </si>
  <si>
    <t>000 2.02.30024.04.0000.151</t>
  </si>
  <si>
    <t>487 2.02.35082.04.0110.151</t>
  </si>
  <si>
    <t>487 2.02.35082.04.0220.151</t>
  </si>
  <si>
    <t>487 2.02.35541.04.0110.151</t>
  </si>
  <si>
    <t>487 2.02.35541.04.0220.151</t>
  </si>
  <si>
    <t>487 2.02.35542.04.0110.151</t>
  </si>
  <si>
    <t>487 2.02.35542.04.0220.151</t>
  </si>
  <si>
    <t>487 2.02.35543.04.0110.151</t>
  </si>
  <si>
    <t>487 2.02.35543.04.0220.151</t>
  </si>
  <si>
    <t xml:space="preserve">Поступления от денежных пожертвований, предоставляемых физическими лицами получателям средств бюджетов городских округов </t>
  </si>
  <si>
    <t>уроавление образования администрации городского округа город Кулебаки Нижегородской области</t>
  </si>
  <si>
    <t>487 202 20216 04 0000 151</t>
  </si>
  <si>
    <t xml:space="preserve">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</si>
  <si>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</si>
  <si>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Субвенция на предоставление субсидий на 1 килограмм реализованного и (или) отгруженного на собственную переработку молока </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</si>
  <si>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</si>
  <si>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487 2 02 35120 04 0000 151</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</si>
  <si>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</si>
  <si>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бюджетам бюджетной системы Российской Федерации</t>
  </si>
  <si>
    <t>000 2 02 30000 00 0000 151</t>
  </si>
  <si>
    <t>Иные межбюджетные трансферты</t>
  </si>
  <si>
    <t>000 2 02 40000 00 0000 151</t>
  </si>
  <si>
    <t>000 2 07 00000 00 0000 000</t>
  </si>
  <si>
    <t>000 2 19 00000 00 0000 000</t>
  </si>
  <si>
    <t>000 1 08 07000 01 0000 110</t>
  </si>
  <si>
    <t>000 1 11 00000 00 0000 000</t>
  </si>
  <si>
    <t>000 1 08 00000 00 0000 000</t>
  </si>
  <si>
    <t>000 1 05 00000 00 0000 000</t>
  </si>
  <si>
    <t>000 1 03 00000 00 0000 000</t>
  </si>
  <si>
    <t>РЕЕСТР ИСТОЧНИКОВ ДОХОДОВ БЮДЖЕТА ГОРОДСКОГО ОКРУГА ГОРОД КУЛЕБАКИ НИЖЕГОРОДСКОЙ ОБЛАСТИ</t>
  </si>
  <si>
    <t>(тыс. руб)</t>
  </si>
  <si>
    <t>000 2 07 04000 04 0000 180</t>
  </si>
  <si>
    <t>Ю.А.Щукина</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</si>
  <si>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</si>
  <si>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Начальник финансового управления</t>
  </si>
  <si>
    <t>Исполнитель</t>
  </si>
  <si>
    <t>Е.О.Соколова</t>
  </si>
  <si>
    <t>№ реестровой записи</t>
  </si>
  <si>
    <t>Доходы бюджета, всего</t>
  </si>
  <si>
    <t>Налоговые доходы</t>
  </si>
  <si>
    <t>Налоги на товары (работы, услуги), реализуемые на территории РФ</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</si>
  <si>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</si>
  <si>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</si>
  <si>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</si>
  <si>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</si>
  <si>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</si>
  <si>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</si>
  <si>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</si>
  <si>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</si>
  <si>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</si>
  <si>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</si>
  <si>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</si>
  <si>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 xml:space="preserve">Прочие безвозмездные поступления </t>
  </si>
  <si>
    <t>Возврат остатков субсидий, субвенций и иных межбюджетных трансфертов, имеющих целевое назначение прошлых лет</t>
  </si>
  <si>
    <t>администрация городского округа город Кулебаки Нижегородской области</t>
  </si>
  <si>
    <t>управление образования администрации городского округа город Кулебаки Нижегородской области</t>
  </si>
  <si>
    <t>упраавление образования администрации городского округа город Кулебаки Нижегородской области</t>
  </si>
  <si>
    <t>Прогноз доходов бюджета на 2018 год (текущий финансовый год)</t>
  </si>
  <si>
    <t>Кассовые полступления в текущем финансовом году (по состоянию на                  01 октября 2018г.)</t>
  </si>
  <si>
    <t>Оценка исполнения 2018 г. (текущий финансовый год</t>
  </si>
  <si>
    <t>на 2019 г. (очередной финансовый год)</t>
  </si>
  <si>
    <t>на 2020 г. (первый год планового периода)</t>
  </si>
  <si>
    <t>на 2021г. (второй год планового периода)</t>
  </si>
  <si>
    <t>487 1 08 07150 01 0000 110</t>
  </si>
  <si>
    <t>188 1 08 07140 01 0000 110</t>
  </si>
  <si>
    <t>188 1 08 07141 01 0000 110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</si>
  <si>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</si>
  <si>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выдачу разрешения на установку рекламной конструкции</t>
  </si>
  <si>
    <t>Платежи от государственных и муниципальных унитарных предприятий</t>
  </si>
  <si>
    <t>048 1 12 01040 01 0000 120</t>
  </si>
  <si>
    <t>048 1 12 01030 01 0000 120</t>
  </si>
  <si>
    <t>048  1 12 01010 01 0000 120</t>
  </si>
  <si>
    <t>000  11 05000 00 0000 120</t>
  </si>
  <si>
    <t>000 1 11 05010 04 0000 120</t>
  </si>
  <si>
    <t>798 1.16.51020.02.0000.140</t>
  </si>
  <si>
    <t>Департамент региональной безопасности Нижегородской области</t>
  </si>
  <si>
    <t>Федеральное агенство по рыболовству</t>
  </si>
  <si>
    <t>072 1 1625030 010000 140</t>
  </si>
  <si>
    <t>Денежные взыскания (штрафы) за нарушение законодательства Российской Федерации об охране и использовании животного мира</t>
  </si>
  <si>
    <t>Комитет по охране, использованию и воспроизводству объектов животного мира Нижегородской области</t>
  </si>
  <si>
    <t>000 1 16 43000 01 0000 140</t>
  </si>
  <si>
    <t>798 1 16 43000 01 0000 140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</si>
  <si>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</si>
  <si>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487 2 02 25467 04 0000 151</t>
  </si>
  <si>
    <t>Субсидии бюджетам городских округов на реализацию мероприятий по обеспечению жильем молодых семей</t>
  </si>
  <si>
    <t>487 2 02 25497 04 0000 151</t>
  </si>
  <si>
    <t>487 2 02 25519 04 0000 151</t>
  </si>
  <si>
    <t>Субсидия бюджетам городских округов на поддержку отрасли культуры</t>
  </si>
  <si>
    <t>002 1 13 2994 04 0000 130</t>
  </si>
  <si>
    <t>487 1 13 02994 04 0000 130</t>
  </si>
  <si>
    <t>487 1 13 01994 04 0000 130</t>
  </si>
  <si>
    <t>487 2 02 35176 04 0000 151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</si>
  <si>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</si>
  <si>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</si>
  <si>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487 2 19 35120 04 0000 151</t>
  </si>
  <si>
    <t>000 2 18 00000 00 0000 000</t>
  </si>
  <si>
    <t>Доходы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</si>
  <si>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</si>
  <si>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000 2 18 00000 00 0000 180</t>
  </si>
  <si>
    <t>Доходы бюджетов городских округов от возврата  организациями остатков субсидий прошлых лет</t>
  </si>
  <si>
    <t>000 2 18 04010 04 0000 180</t>
  </si>
  <si>
    <t>Доходы бюджетов городских округов от возврата бюджетными учреждениями остатков субсидий прошлых летт</t>
  </si>
  <si>
    <t>000 2 18 04000 04 0000 180</t>
  </si>
  <si>
    <t>4871 17  05040 04 0000 180</t>
  </si>
  <si>
    <t>487 1 17 05000 04 0000 180</t>
  </si>
  <si>
    <t>Невыясненные поступления</t>
  </si>
  <si>
    <t>Невыясненные поступления, зачисляемые в бюджеты городских округов</t>
  </si>
  <si>
    <t>000 1 17 01000 00 0000 180</t>
  </si>
  <si>
    <t>487 1 17 01040 04 0000 180</t>
  </si>
  <si>
    <t>487 1 11 05024 04 0000 120</t>
  </si>
  <si>
    <t>487 2 02 27112 04 0000 150</t>
  </si>
  <si>
    <t>Субсидии на строительство зданий общеобразовательных организаций за счет средств областного бюджета</t>
  </si>
  <si>
    <t>487 2 02 35134 04 0000 151</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</si>
  <si>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</si>
  <si>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487 2 02 35135 040000 151</t>
  </si>
  <si>
    <t xml:space="preserve">Субвенции на обеспечение жильем отдельных категорий граждан, установленных Федеральным законом от 12 января 1995 года № 5-ФЗ "О ветеранах" </t>
  </si>
  <si>
    <t>487 1 11 05034 04 0000 120</t>
  </si>
  <si>
    <t>487 1 11 05070 04 0000 120</t>
  </si>
  <si>
    <t>487 1 11 05074 04 0000 120</t>
  </si>
  <si>
    <t>487 1 11 07000 04 0000 120</t>
  </si>
  <si>
    <t>487 1 11 07010 04 0000 120</t>
  </si>
  <si>
    <t>487 1 11 07014 04 0000 120</t>
  </si>
  <si>
    <t>001 2 02 15001 04 0000 151</t>
  </si>
  <si>
    <t>001 2 02 15002 04 0000 151</t>
  </si>
  <si>
    <t>182 1 01 02010 01 1000 110</t>
  </si>
  <si>
    <t>182 1 01 02020 01 1000 110</t>
  </si>
  <si>
    <t>182 1 01 02030 01 1000 110</t>
  </si>
  <si>
    <t>182 1 01 02040 01 1000 110</t>
  </si>
  <si>
    <t>100 1 03 02230 01 0000 110</t>
  </si>
  <si>
    <t>100 1 03 02240 01 0000 110</t>
  </si>
  <si>
    <t>100 1 03 02250 01 0000 110</t>
  </si>
  <si>
    <t>100 1 03 02260 01 0000 110</t>
  </si>
  <si>
    <t>182 1 05 02010 02 0000 110</t>
  </si>
  <si>
    <t>182 1 05 02020 02 0000 110</t>
  </si>
  <si>
    <t>182 1 05 03010 01 0000 110</t>
  </si>
  <si>
    <t>487 1 14 02042 04 0000 440</t>
  </si>
  <si>
    <t>487 1 14 06012 04 0000 430</t>
  </si>
  <si>
    <t>487 1 14 06024 04 0000 430</t>
  </si>
  <si>
    <t>182 1 16 03030 01 0000 140</t>
  </si>
  <si>
    <t>188 1 16 08010 01 0000 140</t>
  </si>
  <si>
    <t>071 1 16 25050 01 0000 140</t>
  </si>
  <si>
    <t>321 1 16 25060 01 0000 140</t>
  </si>
  <si>
    <t>188 1 16 28000 01 0000 140</t>
  </si>
  <si>
    <t>188 1 16 30030 01 6000 140</t>
  </si>
  <si>
    <t>161 1 16 33040 04 0000.140</t>
  </si>
  <si>
    <t>188 1 16 43000 01 0000 140</t>
  </si>
  <si>
    <t>000 1 16 90040 04 0000 140</t>
  </si>
  <si>
    <t>487 1 16 90040 04 0000 140</t>
  </si>
  <si>
    <t>798 1 16 90040 04 0000 140</t>
  </si>
  <si>
    <t>881 1 16 90040 04 0000 140</t>
  </si>
  <si>
    <t>076 1 16 90040 04 0000 140</t>
  </si>
  <si>
    <t>188 1 16 90040 04 0000 140</t>
  </si>
  <si>
    <t>415 1 16 90040 04 0000 140</t>
  </si>
  <si>
    <t>176 1 16 90040 04 0000 140</t>
  </si>
  <si>
    <t>001 2 02 29999 04 0000 151</t>
  </si>
  <si>
    <t>002 2 02 29999 04 0000 151</t>
  </si>
  <si>
    <t>487 2 02 29999 04 0000 151</t>
  </si>
  <si>
    <t>487 2 02 20302 04 0000 151</t>
  </si>
  <si>
    <t>487 2 02 30024 04 0000 151</t>
  </si>
  <si>
    <t>002 2 02 30024 04 0000 151</t>
  </si>
  <si>
    <t>002 2 02 30029 04 0000 151</t>
  </si>
  <si>
    <t>487 2 02 35082 04 0000 151</t>
  </si>
  <si>
    <t>487 2 02 35541 04 0000 151</t>
  </si>
  <si>
    <t>487 2 02 35542 04 0000 151</t>
  </si>
  <si>
    <t>487 2 02 35543 04 0000 151</t>
  </si>
  <si>
    <t>487 2 02 45160 04 0220 151</t>
  </si>
  <si>
    <t>002  2 02 45160 04 0220 151</t>
  </si>
  <si>
    <t>002 2 19 45160 04 0220 151</t>
  </si>
  <si>
    <t>002 2 19 60010 04 0000 151</t>
  </si>
  <si>
    <t>487 2 19 60010 04 0220 151</t>
  </si>
  <si>
    <t>487 2.02.19999.04.0220.151</t>
  </si>
  <si>
    <t>Прочие дотации бюджетам городских округов</t>
  </si>
  <si>
    <t>Субсидии бюджетам городских округов на софинансирование капитальных вложений в объекты муниципальной собственности</t>
  </si>
  <si>
    <t>4872.02.20077.04.0000.151</t>
  </si>
  <si>
    <t>487 2 07 04020 04 0000 180</t>
  </si>
  <si>
    <t>002 2 07 04020 04 0000 180</t>
  </si>
  <si>
    <t>487 2 07 04050 04 0000 180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</si>
</sst>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s>
  <fonts count="48">
    <font>
      <sz val="10"/>
      <name val="Arial"/>
      <family val="0"/>
    </font>
    <font>
      <sz val="11"/>
      <color indexed="8"/>
      <name val="Calibri"/>
      <family val="2"/>
    </font>
    <font>
      <sz val="8.5"/>
      <name val="MS Sans Serif"/>
      <family val="2"/>
    </font>
    <font>
      <sz val="8"/>
      <name val="Arial Cyr"/>
      <family val="0"/>
    </font>
    <font>
      <b/>
      <sz val="11"/>
      <name val="Times New Roman"/>
      <family val="1"/>
    </font>
    <font>
      <sz val="10"/>
      <name val="Times New Roman"/>
      <family val="1"/>
    </font>
    <font>
      <b/>
      <sz val="8.5"/>
      <name val="Times New Roman"/>
      <family val="1"/>
    </font>
    <font>
      <b/>
      <sz val="8"/>
      <name val="Times New Roman"/>
      <family val="1"/>
    </font>
    <font>
      <b/>
      <sz val="10"/>
      <name val="Times New Roman"/>
      <family val="1"/>
    </font>
    <font>
      <b/>
      <sz val="10"/>
      <name val="Arial"/>
      <family val="2"/>
    </font>
    <font>
      <sz val="9"/>
      <color indexed="9"/>
      <name val="Times New Roman"/>
      <family val="1"/>
    </font>
    <font>
      <sz val="8.5"/>
      <name val="Times New Roman"/>
      <family val="1"/>
    </font>
    <font>
      <b/>
      <sz val="9"/>
      <name val="Times New Roman"/>
      <family val="1"/>
    </font>
    <font>
      <b/>
      <sz val="8"/>
      <name val="Arial"/>
      <family val="2"/>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87">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2" fillId="0" borderId="0" xfId="0" applyFont="1" applyBorder="1" applyAlignment="1" applyProtection="1">
      <alignment wrapText="1"/>
      <protection/>
    </xf>
    <xf numFmtId="49" fontId="6" fillId="0" borderId="10" xfId="0" applyNumberFormat="1" applyFont="1" applyBorder="1" applyAlignment="1" applyProtection="1">
      <alignment horizontal="center" vertical="center" wrapText="1"/>
      <protection/>
    </xf>
    <xf numFmtId="0" fontId="5" fillId="0" borderId="10" xfId="0" applyFont="1" applyBorder="1" applyAlignment="1">
      <alignment wrapText="1"/>
    </xf>
    <xf numFmtId="0" fontId="5" fillId="0" borderId="10" xfId="0" applyFont="1" applyBorder="1" applyAlignment="1">
      <alignment/>
    </xf>
    <xf numFmtId="0" fontId="8" fillId="0" borderId="10" xfId="0" applyFont="1" applyBorder="1" applyAlignment="1">
      <alignment horizontal="center" vertical="center" wrapText="1"/>
    </xf>
    <xf numFmtId="165" fontId="5" fillId="0" borderId="10" xfId="0" applyNumberFormat="1" applyFont="1" applyBorder="1" applyAlignment="1">
      <alignment horizontal="center" vertical="center"/>
    </xf>
    <xf numFmtId="49" fontId="7" fillId="0" borderId="10" xfId="0" applyNumberFormat="1" applyFont="1" applyBorder="1" applyAlignment="1" applyProtection="1">
      <alignment horizontal="center" vertical="center" wrapText="1"/>
      <protection/>
    </xf>
    <xf numFmtId="0" fontId="8" fillId="0" borderId="10" xfId="0" applyFont="1" applyBorder="1" applyAlignment="1">
      <alignment/>
    </xf>
    <xf numFmtId="49" fontId="5" fillId="0" borderId="10" xfId="0" applyNumberFormat="1"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65" fontId="5" fillId="0" borderId="10" xfId="0" applyNumberFormat="1" applyFont="1" applyBorder="1" applyAlignment="1" applyProtection="1">
      <alignment horizontal="center" vertical="center" wrapText="1"/>
      <protection/>
    </xf>
    <xf numFmtId="165"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xf>
    <xf numFmtId="165" fontId="0" fillId="0" borderId="0" xfId="0" applyNumberFormat="1" applyAlignment="1">
      <alignment/>
    </xf>
    <xf numFmtId="165" fontId="8" fillId="0" borderId="10" xfId="0" applyNumberFormat="1" applyFont="1" applyBorder="1" applyAlignment="1" applyProtection="1">
      <alignment horizontal="center" vertical="center" wrapText="1"/>
      <protection/>
    </xf>
    <xf numFmtId="49" fontId="8" fillId="0" borderId="10"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164" fontId="5" fillId="0" borderId="10" xfId="0" applyNumberFormat="1" applyFont="1" applyBorder="1" applyAlignment="1" applyProtection="1">
      <alignment horizontal="center" vertical="center" wrapText="1"/>
      <protection/>
    </xf>
    <xf numFmtId="164" fontId="8"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9" fillId="0" borderId="0" xfId="0" applyFont="1" applyAlignment="1">
      <alignment/>
    </xf>
    <xf numFmtId="49" fontId="12" fillId="0" borderId="10" xfId="0" applyNumberFormat="1" applyFont="1" applyBorder="1" applyAlignment="1" applyProtection="1">
      <alignment horizontal="center" vertical="center" wrapText="1"/>
      <protection/>
    </xf>
    <xf numFmtId="0" fontId="1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Border="1" applyAlignment="1" applyProtection="1">
      <alignment/>
      <protection/>
    </xf>
    <xf numFmtId="49" fontId="12"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14" fillId="0" borderId="10" xfId="0" applyNumberFormat="1" applyFont="1" applyBorder="1" applyAlignment="1" applyProtection="1">
      <alignment horizontal="center" vertical="center" wrapText="1"/>
      <protection/>
    </xf>
    <xf numFmtId="2" fontId="14"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pplyProtection="1">
      <alignment horizontal="left" wrapText="1" readingOrder="1"/>
      <protection locked="0"/>
    </xf>
    <xf numFmtId="0" fontId="5" fillId="0" borderId="0" xfId="0" applyFont="1" applyBorder="1" applyAlignment="1">
      <alignment horizontal="center" vertical="center"/>
    </xf>
    <xf numFmtId="49" fontId="5" fillId="0" borderId="0" xfId="0" applyNumberFormat="1" applyFont="1" applyBorder="1" applyAlignment="1" applyProtection="1">
      <alignment horizontal="center" vertical="center" wrapText="1"/>
      <protection/>
    </xf>
    <xf numFmtId="165" fontId="5" fillId="0" borderId="0" xfId="0" applyNumberFormat="1" applyFont="1" applyBorder="1" applyAlignment="1" applyProtection="1">
      <alignment horizontal="center" vertical="center" wrapText="1"/>
      <protection/>
    </xf>
    <xf numFmtId="0" fontId="0" fillId="33" borderId="0" xfId="0" applyFill="1" applyAlignment="1">
      <alignment/>
    </xf>
    <xf numFmtId="0" fontId="5" fillId="0" borderId="10" xfId="0" applyFont="1" applyFill="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wrapText="1"/>
    </xf>
    <xf numFmtId="49" fontId="1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165" fontId="5" fillId="0" borderId="10" xfId="0" applyNumberFormat="1" applyFont="1" applyFill="1" applyBorder="1" applyAlignment="1" applyProtection="1">
      <alignment horizontal="center" vertical="center" wrapText="1"/>
      <protection/>
    </xf>
    <xf numFmtId="165" fontId="5" fillId="0" borderId="10" xfId="0" applyNumberFormat="1" applyFont="1" applyFill="1" applyBorder="1" applyAlignment="1">
      <alignment horizontal="center" vertical="center"/>
    </xf>
    <xf numFmtId="0" fontId="0" fillId="0" borderId="0" xfId="0" applyFill="1" applyAlignment="1">
      <alignment/>
    </xf>
    <xf numFmtId="164" fontId="5"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0" fontId="0" fillId="0" borderId="10" xfId="0" applyBorder="1" applyAlignment="1">
      <alignment/>
    </xf>
    <xf numFmtId="0" fontId="5" fillId="0" borderId="0" xfId="0" applyFont="1" applyBorder="1" applyAlignment="1">
      <alignment/>
    </xf>
    <xf numFmtId="49" fontId="14" fillId="0" borderId="0" xfId="0" applyNumberFormat="1" applyFont="1" applyBorder="1" applyAlignment="1" applyProtection="1">
      <alignment horizontal="center" vertical="center" wrapText="1"/>
      <protection/>
    </xf>
    <xf numFmtId="165" fontId="5" fillId="0" borderId="0" xfId="0" applyNumberFormat="1" applyFont="1" applyBorder="1" applyAlignment="1">
      <alignment horizontal="center" vertical="center"/>
    </xf>
    <xf numFmtId="49" fontId="8" fillId="0" borderId="11" xfId="0" applyNumberFormat="1" applyFont="1" applyBorder="1" applyAlignment="1" applyProtection="1">
      <alignment horizontal="center" vertical="center" wrapText="1"/>
      <protection/>
    </xf>
    <xf numFmtId="165" fontId="8" fillId="0" borderId="10" xfId="0" applyNumberFormat="1" applyFont="1" applyFill="1" applyBorder="1" applyAlignment="1">
      <alignment horizontal="center" vertical="center" wrapText="1"/>
    </xf>
    <xf numFmtId="0" fontId="7" fillId="0" borderId="10" xfId="0" applyFont="1" applyBorder="1" applyAlignment="1">
      <alignment wrapText="1"/>
    </xf>
    <xf numFmtId="0" fontId="5" fillId="0" borderId="10" xfId="0" applyNumberFormat="1" applyFont="1" applyFill="1" applyBorder="1" applyAlignment="1">
      <alignment horizontal="center" wrapText="1"/>
    </xf>
    <xf numFmtId="0" fontId="14" fillId="0" borderId="0" xfId="0" applyFont="1" applyAlignment="1">
      <alignment wrapText="1"/>
    </xf>
    <xf numFmtId="0" fontId="8" fillId="0" borderId="10" xfId="0" applyNumberFormat="1" applyFont="1" applyBorder="1" applyAlignment="1">
      <alignment wrapText="1"/>
    </xf>
    <xf numFmtId="0" fontId="8" fillId="0" borderId="10" xfId="0" applyNumberFormat="1" applyFont="1" applyBorder="1" applyAlignment="1">
      <alignment horizontal="center" vertical="center" wrapText="1"/>
    </xf>
    <xf numFmtId="49" fontId="5" fillId="0" borderId="11" xfId="0" applyNumberFormat="1" applyFont="1" applyBorder="1" applyAlignment="1" applyProtection="1">
      <alignment horizontal="center" vertical="center" wrapText="1"/>
      <protection/>
    </xf>
    <xf numFmtId="0" fontId="8" fillId="0" borderId="10" xfId="0" applyNumberFormat="1" applyFont="1" applyBorder="1" applyAlignment="1" applyProtection="1">
      <alignment horizontal="center" vertical="center" wrapText="1"/>
      <protection/>
    </xf>
    <xf numFmtId="1"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2"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2" fillId="0" borderId="0" xfId="0" applyFont="1" applyFill="1" applyBorder="1" applyAlignment="1" applyProtection="1">
      <alignment wrapText="1"/>
      <protection/>
    </xf>
    <xf numFmtId="0" fontId="9" fillId="0" borderId="10" xfId="0" applyFont="1" applyFill="1" applyBorder="1" applyAlignment="1">
      <alignment horizontal="center" vertical="center"/>
    </xf>
    <xf numFmtId="165" fontId="5" fillId="0" borderId="10" xfId="0" applyNumberFormat="1" applyFont="1" applyFill="1" applyBorder="1" applyAlignment="1">
      <alignment horizontal="center" vertical="center" wrapText="1"/>
    </xf>
    <xf numFmtId="165" fontId="8" fillId="0" borderId="10" xfId="0" applyNumberFormat="1"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wrapText="1"/>
      <protection/>
    </xf>
    <xf numFmtId="165" fontId="0" fillId="0" borderId="0" xfId="0" applyNumberFormat="1" applyFill="1" applyAlignment="1">
      <alignment/>
    </xf>
    <xf numFmtId="49" fontId="4" fillId="0" borderId="0" xfId="0" applyNumberFormat="1" applyFont="1" applyBorder="1" applyAlignment="1" applyProtection="1">
      <alignment horizontal="center" wrapText="1"/>
      <protection/>
    </xf>
    <xf numFmtId="0" fontId="0" fillId="0" borderId="0" xfId="0" applyAlignment="1">
      <alignment horizontal="center" wrapText="1"/>
    </xf>
    <xf numFmtId="0" fontId="2" fillId="0" borderId="0" xfId="0" applyFont="1" applyBorder="1" applyAlignment="1" applyProtection="1">
      <alignment wrapText="1"/>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wrapText="1"/>
    </xf>
    <xf numFmtId="0" fontId="7" fillId="0" borderId="10" xfId="0" applyFont="1" applyBorder="1" applyAlignment="1">
      <alignment horizontal="center"/>
    </xf>
    <xf numFmtId="0" fontId="13" fillId="0" borderId="10" xfId="0" applyFont="1" applyBorder="1" applyAlignment="1">
      <alignment horizontal="center" vertical="center" wrapText="1"/>
    </xf>
    <xf numFmtId="0" fontId="7" fillId="0" borderId="10" xfId="0" applyFont="1" applyFill="1" applyBorder="1" applyAlignment="1">
      <alignment wrapText="1"/>
    </xf>
    <xf numFmtId="0" fontId="13"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GV196"/>
  <sheetViews>
    <sheetView tabSelected="1" view="pageLayout" zoomScale="90" zoomScalePageLayoutView="90" workbookViewId="0" topLeftCell="A181">
      <selection activeCell="M184" sqref="M184"/>
    </sheetView>
  </sheetViews>
  <sheetFormatPr defaultColWidth="9.140625" defaultRowHeight="12.75" customHeight="1"/>
  <cols>
    <col min="1" max="1" width="5.7109375" style="0" customWidth="1"/>
    <col min="2" max="2" width="16.8515625" style="0" customWidth="1"/>
    <col min="3" max="3" width="23.421875" style="0" customWidth="1"/>
    <col min="4" max="4" width="21.28125" style="0" customWidth="1"/>
    <col min="5" max="5" width="13.140625" style="0" customWidth="1"/>
    <col min="6" max="6" width="4.57421875" style="0" customWidth="1"/>
    <col min="7" max="7" width="12.421875" style="0" customWidth="1"/>
    <col min="8" max="8" width="10.28125" style="0" customWidth="1"/>
    <col min="9" max="9" width="10.140625" style="51" customWidth="1"/>
    <col min="10" max="10" width="10.421875" style="0" customWidth="1"/>
    <col min="11" max="13" width="9.140625" style="0" customWidth="1"/>
  </cols>
  <sheetData>
    <row r="1" spans="3:13" ht="12.75">
      <c r="C1" s="2"/>
      <c r="D1" s="1"/>
      <c r="E1" s="1"/>
      <c r="F1" s="1"/>
      <c r="G1" s="1"/>
      <c r="H1" s="1"/>
      <c r="I1" s="69"/>
      <c r="J1" s="1"/>
      <c r="K1" s="1"/>
      <c r="L1" s="1"/>
      <c r="M1" s="1"/>
    </row>
    <row r="2" spans="3:13" ht="14.25">
      <c r="C2" s="3"/>
      <c r="D2" s="4"/>
      <c r="E2" s="4"/>
      <c r="F2" s="4"/>
      <c r="G2" s="4"/>
      <c r="H2" s="4"/>
      <c r="I2" s="70"/>
      <c r="J2" s="4"/>
      <c r="K2" s="4"/>
      <c r="L2" s="4"/>
      <c r="M2" s="4"/>
    </row>
    <row r="3" spans="1:13" ht="14.25">
      <c r="A3" s="77" t="s">
        <v>241</v>
      </c>
      <c r="B3" s="78"/>
      <c r="C3" s="78"/>
      <c r="D3" s="78"/>
      <c r="E3" s="78"/>
      <c r="F3" s="78"/>
      <c r="G3" s="78"/>
      <c r="H3" s="78"/>
      <c r="I3" s="78"/>
      <c r="J3" s="78"/>
      <c r="K3" s="78"/>
      <c r="L3" s="78"/>
      <c r="M3" s="4"/>
    </row>
    <row r="4" spans="3:13" ht="12.75">
      <c r="C4" s="5"/>
      <c r="D4" s="5"/>
      <c r="E4" s="5"/>
      <c r="F4" s="5"/>
      <c r="G4" s="5"/>
      <c r="H4" s="5"/>
      <c r="I4" s="71"/>
      <c r="J4" s="5"/>
      <c r="K4" s="5"/>
      <c r="L4" s="5"/>
      <c r="M4" s="5"/>
    </row>
    <row r="5" spans="3:7" ht="12.75">
      <c r="C5" s="79"/>
      <c r="D5" s="79"/>
      <c r="E5" s="79"/>
      <c r="F5" s="79"/>
      <c r="G5" s="79"/>
    </row>
    <row r="6" spans="3:13" ht="16.5" customHeight="1">
      <c r="C6" s="1"/>
      <c r="D6" s="1"/>
      <c r="E6" s="1"/>
      <c r="F6" s="1"/>
      <c r="G6" s="1"/>
      <c r="H6" s="1"/>
      <c r="I6" s="69"/>
      <c r="J6" s="1"/>
      <c r="K6" s="32" t="s">
        <v>242</v>
      </c>
      <c r="L6" s="1"/>
      <c r="M6" s="1"/>
    </row>
    <row r="7" spans="1:12" ht="61.5" customHeight="1">
      <c r="A7" s="82" t="s">
        <v>249</v>
      </c>
      <c r="B7" s="82" t="s">
        <v>61</v>
      </c>
      <c r="C7" s="80" t="s">
        <v>62</v>
      </c>
      <c r="D7" s="81"/>
      <c r="E7" s="81" t="s">
        <v>65</v>
      </c>
      <c r="F7" s="81" t="s">
        <v>66</v>
      </c>
      <c r="G7" s="80" t="s">
        <v>269</v>
      </c>
      <c r="H7" s="80" t="s">
        <v>270</v>
      </c>
      <c r="I7" s="85" t="s">
        <v>271</v>
      </c>
      <c r="J7" s="83" t="s">
        <v>67</v>
      </c>
      <c r="K7" s="83"/>
      <c r="L7" s="83"/>
    </row>
    <row r="8" spans="1:12" ht="81" customHeight="1">
      <c r="A8" s="82"/>
      <c r="B8" s="82"/>
      <c r="C8" s="11" t="s">
        <v>63</v>
      </c>
      <c r="D8" s="31" t="s">
        <v>64</v>
      </c>
      <c r="E8" s="84"/>
      <c r="F8" s="84"/>
      <c r="G8" s="84"/>
      <c r="H8" s="80"/>
      <c r="I8" s="86"/>
      <c r="J8" s="60" t="s">
        <v>272</v>
      </c>
      <c r="K8" s="60" t="s">
        <v>273</v>
      </c>
      <c r="L8" s="60" t="s">
        <v>274</v>
      </c>
    </row>
    <row r="9" spans="1:12" ht="24.75" customHeight="1">
      <c r="A9" s="9">
        <v>1</v>
      </c>
      <c r="B9" s="9">
        <v>2</v>
      </c>
      <c r="C9" s="6" t="s">
        <v>71</v>
      </c>
      <c r="D9" s="9">
        <v>4</v>
      </c>
      <c r="E9" s="38">
        <v>5</v>
      </c>
      <c r="F9" s="38">
        <v>6</v>
      </c>
      <c r="G9" s="38">
        <v>7</v>
      </c>
      <c r="H9" s="6" t="s">
        <v>72</v>
      </c>
      <c r="I9" s="72">
        <v>9</v>
      </c>
      <c r="J9" s="9">
        <v>10</v>
      </c>
      <c r="K9" s="9">
        <v>11</v>
      </c>
      <c r="L9" s="9">
        <v>12</v>
      </c>
    </row>
    <row r="10" spans="1:12" ht="33" customHeight="1">
      <c r="A10" s="9"/>
      <c r="B10" s="9" t="s">
        <v>250</v>
      </c>
      <c r="C10" s="14"/>
      <c r="D10" s="9"/>
      <c r="E10" s="30"/>
      <c r="F10" s="9"/>
      <c r="G10" s="24">
        <f aca="true" t="shared" si="0" ref="G10:L10">G12+G52+G133</f>
        <v>1245797</v>
      </c>
      <c r="H10" s="59">
        <f t="shared" si="0"/>
        <v>851541.7000000001</v>
      </c>
      <c r="I10" s="59">
        <f t="shared" si="0"/>
        <v>1266391.7999999998</v>
      </c>
      <c r="J10" s="24">
        <f t="shared" si="0"/>
        <v>1204810.5999999999</v>
      </c>
      <c r="K10" s="24">
        <f t="shared" si="0"/>
        <v>1163730</v>
      </c>
      <c r="L10" s="24">
        <f t="shared" si="0"/>
        <v>1262880</v>
      </c>
    </row>
    <row r="11" spans="1:12" ht="41.25" customHeight="1">
      <c r="A11" s="7"/>
      <c r="B11" s="9" t="s">
        <v>68</v>
      </c>
      <c r="C11" s="14" t="s">
        <v>154</v>
      </c>
      <c r="D11" s="9" t="s">
        <v>68</v>
      </c>
      <c r="E11" s="33"/>
      <c r="F11" s="23"/>
      <c r="G11" s="24">
        <f aca="true" t="shared" si="1" ref="G11:L11">G14+G20+G25+G33+G41+G53+G76+G81+G91+G101+G128</f>
        <v>410733.5</v>
      </c>
      <c r="H11" s="24">
        <f t="shared" si="1"/>
        <v>298066.2</v>
      </c>
      <c r="I11" s="59">
        <f t="shared" si="1"/>
        <v>418762.80000000005</v>
      </c>
      <c r="J11" s="24">
        <f t="shared" si="1"/>
        <v>367654.69999999995</v>
      </c>
      <c r="K11" s="24">
        <f t="shared" si="1"/>
        <v>432405.0999999999</v>
      </c>
      <c r="L11" s="24">
        <f t="shared" si="1"/>
        <v>352320.0000000001</v>
      </c>
    </row>
    <row r="12" spans="1:12" ht="30" customHeight="1">
      <c r="A12" s="7"/>
      <c r="B12" s="9" t="s">
        <v>251</v>
      </c>
      <c r="C12" s="14"/>
      <c r="D12" s="9"/>
      <c r="E12" s="33"/>
      <c r="F12" s="23"/>
      <c r="G12" s="24">
        <f aca="true" t="shared" si="2" ref="G12:L12">G14+G19+G25+G33+G41</f>
        <v>337938.4</v>
      </c>
      <c r="H12" s="24">
        <f t="shared" si="2"/>
        <v>230601.50000000003</v>
      </c>
      <c r="I12" s="59">
        <f t="shared" si="2"/>
        <v>344803.80000000005</v>
      </c>
      <c r="J12" s="24">
        <f t="shared" si="2"/>
        <v>334535.7</v>
      </c>
      <c r="K12" s="24">
        <f t="shared" si="2"/>
        <v>398795.2</v>
      </c>
      <c r="L12" s="24">
        <f t="shared" si="2"/>
        <v>318525.80000000005</v>
      </c>
    </row>
    <row r="13" spans="1:12" ht="53.25" customHeight="1">
      <c r="A13" s="7"/>
      <c r="B13" s="16" t="s">
        <v>69</v>
      </c>
      <c r="C13" s="14" t="s">
        <v>155</v>
      </c>
      <c r="D13" s="16" t="s">
        <v>69</v>
      </c>
      <c r="E13" s="34"/>
      <c r="F13" s="15"/>
      <c r="G13" s="18">
        <f>G14</f>
        <v>265337.7</v>
      </c>
      <c r="H13" s="18">
        <f>H14</f>
        <v>188674.6</v>
      </c>
      <c r="I13" s="73">
        <f>I14</f>
        <v>271865.60000000003</v>
      </c>
      <c r="J13" s="18">
        <f>J14</f>
        <v>260424.2</v>
      </c>
      <c r="K13" s="18">
        <f>K14</f>
        <v>324513.39999999997</v>
      </c>
      <c r="L13" s="18">
        <f>L14</f>
        <v>252359.10000000003</v>
      </c>
    </row>
    <row r="14" spans="1:12" ht="62.25" customHeight="1">
      <c r="A14" s="7"/>
      <c r="B14" s="16" t="s">
        <v>70</v>
      </c>
      <c r="C14" s="14" t="s">
        <v>99</v>
      </c>
      <c r="D14" s="16" t="s">
        <v>70</v>
      </c>
      <c r="E14" s="34"/>
      <c r="F14" s="15"/>
      <c r="G14" s="18">
        <f>G15+G16+G17+G18</f>
        <v>265337.7</v>
      </c>
      <c r="H14" s="18">
        <f>H15+H16+H17+H18</f>
        <v>188674.6</v>
      </c>
      <c r="I14" s="73">
        <f>I15+I16+I17+I18</f>
        <v>271865.60000000003</v>
      </c>
      <c r="J14" s="18">
        <f>J15+J16+J17+J18</f>
        <v>260424.2</v>
      </c>
      <c r="K14" s="18">
        <f>K15+K16+K17+K18</f>
        <v>324513.39999999997</v>
      </c>
      <c r="L14" s="18">
        <f>L15+L16+L17+L18</f>
        <v>252359.10000000003</v>
      </c>
    </row>
    <row r="15" spans="1:12" ht="249.75" customHeight="1">
      <c r="A15" s="8"/>
      <c r="B15" s="16"/>
      <c r="C15" s="13" t="s">
        <v>336</v>
      </c>
      <c r="D15" s="25" t="s">
        <v>0</v>
      </c>
      <c r="E15" s="34" t="s">
        <v>100</v>
      </c>
      <c r="F15" s="13"/>
      <c r="G15" s="17">
        <v>261837.1</v>
      </c>
      <c r="H15" s="17">
        <v>186191.5</v>
      </c>
      <c r="I15" s="50">
        <v>268277</v>
      </c>
      <c r="J15" s="10">
        <v>256931.8</v>
      </c>
      <c r="K15" s="10">
        <v>320507.2</v>
      </c>
      <c r="L15" s="10">
        <v>248788.7</v>
      </c>
    </row>
    <row r="16" spans="1:12" ht="333" customHeight="1">
      <c r="A16" s="8"/>
      <c r="B16" s="16"/>
      <c r="C16" s="13" t="s">
        <v>337</v>
      </c>
      <c r="D16" s="25" t="s">
        <v>1</v>
      </c>
      <c r="E16" s="34" t="s">
        <v>100</v>
      </c>
      <c r="F16" s="13"/>
      <c r="G16" s="17">
        <v>1243.4</v>
      </c>
      <c r="H16" s="17">
        <v>893.6</v>
      </c>
      <c r="I16" s="50">
        <v>1277.8</v>
      </c>
      <c r="J16" s="10">
        <v>1035</v>
      </c>
      <c r="K16" s="10">
        <v>1291.1</v>
      </c>
      <c r="L16" s="10">
        <v>1002.2</v>
      </c>
    </row>
    <row r="17" spans="1:12" ht="171" customHeight="1">
      <c r="A17" s="8"/>
      <c r="B17" s="16"/>
      <c r="C17" s="13" t="s">
        <v>338</v>
      </c>
      <c r="D17" s="13" t="s">
        <v>2</v>
      </c>
      <c r="E17" s="34" t="s">
        <v>100</v>
      </c>
      <c r="F17" s="13"/>
      <c r="G17" s="17">
        <v>993.7</v>
      </c>
      <c r="H17" s="17">
        <v>529</v>
      </c>
      <c r="I17" s="50">
        <v>788.4</v>
      </c>
      <c r="J17" s="10">
        <v>776.2</v>
      </c>
      <c r="K17" s="10">
        <v>968.3</v>
      </c>
      <c r="L17" s="10">
        <v>751.6</v>
      </c>
    </row>
    <row r="18" spans="1:12" ht="280.5">
      <c r="A18" s="8"/>
      <c r="B18" s="16" t="s">
        <v>70</v>
      </c>
      <c r="C18" s="13" t="s">
        <v>339</v>
      </c>
      <c r="D18" s="25" t="s">
        <v>3</v>
      </c>
      <c r="E18" s="34" t="s">
        <v>100</v>
      </c>
      <c r="F18" s="13" t="s">
        <v>73</v>
      </c>
      <c r="G18" s="17">
        <v>1263.5</v>
      </c>
      <c r="H18" s="17">
        <v>1060.5</v>
      </c>
      <c r="I18" s="50">
        <v>1522.4</v>
      </c>
      <c r="J18" s="10">
        <v>1681.2</v>
      </c>
      <c r="K18" s="10">
        <v>1746.8</v>
      </c>
      <c r="L18" s="10">
        <v>1816.6</v>
      </c>
    </row>
    <row r="19" spans="1:12" ht="119.25" customHeight="1">
      <c r="A19" s="8"/>
      <c r="B19" s="9" t="s">
        <v>252</v>
      </c>
      <c r="C19" s="14" t="s">
        <v>240</v>
      </c>
      <c r="D19" s="26" t="s">
        <v>252</v>
      </c>
      <c r="E19" s="29"/>
      <c r="F19" s="14"/>
      <c r="G19" s="22">
        <f>G20</f>
        <v>10101.4</v>
      </c>
      <c r="H19" s="22">
        <f>H20</f>
        <v>8429.500000000002</v>
      </c>
      <c r="I19" s="74">
        <f>I20</f>
        <v>11360.5</v>
      </c>
      <c r="J19" s="22">
        <f>J20</f>
        <v>11831.8</v>
      </c>
      <c r="K19" s="22">
        <f>K20</f>
        <v>12360.400000000001</v>
      </c>
      <c r="L19" s="22">
        <f>L20</f>
        <v>12854.8</v>
      </c>
    </row>
    <row r="20" spans="1:12" ht="134.25" customHeight="1">
      <c r="A20" s="8"/>
      <c r="B20" s="9" t="s">
        <v>74</v>
      </c>
      <c r="C20" s="14" t="s">
        <v>102</v>
      </c>
      <c r="D20" s="26" t="s">
        <v>74</v>
      </c>
      <c r="E20" s="35"/>
      <c r="F20" s="14"/>
      <c r="G20" s="22">
        <f>G21+G22++G23+G24</f>
        <v>10101.4</v>
      </c>
      <c r="H20" s="22">
        <f>H21+H22++H23+H24</f>
        <v>8429.500000000002</v>
      </c>
      <c r="I20" s="74">
        <f>I21+I22++I23+I24</f>
        <v>11360.5</v>
      </c>
      <c r="J20" s="22">
        <f>J21+J22++J23+J24</f>
        <v>11831.8</v>
      </c>
      <c r="K20" s="22">
        <f>K21+K22++K23+K24</f>
        <v>12360.400000000001</v>
      </c>
      <c r="L20" s="22">
        <f>L21+L22++L23+L24</f>
        <v>12854.8</v>
      </c>
    </row>
    <row r="21" spans="1:12" ht="185.25" customHeight="1">
      <c r="A21" s="8"/>
      <c r="B21" s="16"/>
      <c r="C21" s="13" t="s">
        <v>340</v>
      </c>
      <c r="D21" s="13" t="s">
        <v>4</v>
      </c>
      <c r="E21" s="35" t="s">
        <v>101</v>
      </c>
      <c r="F21" s="13"/>
      <c r="G21" s="17">
        <v>4081</v>
      </c>
      <c r="H21" s="17">
        <v>3670.9</v>
      </c>
      <c r="I21" s="50">
        <v>4947.5</v>
      </c>
      <c r="J21" s="10">
        <v>4862.9</v>
      </c>
      <c r="K21" s="10">
        <v>5080.1</v>
      </c>
      <c r="L21" s="10">
        <v>5283.3</v>
      </c>
    </row>
    <row r="22" spans="1:12" ht="219.75" customHeight="1">
      <c r="A22" s="8"/>
      <c r="B22" s="16"/>
      <c r="C22" s="13" t="s">
        <v>341</v>
      </c>
      <c r="D22" s="25" t="s">
        <v>5</v>
      </c>
      <c r="E22" s="35" t="s">
        <v>101</v>
      </c>
      <c r="F22" s="13"/>
      <c r="G22" s="17">
        <v>40.4</v>
      </c>
      <c r="H22" s="17">
        <v>33.3</v>
      </c>
      <c r="I22" s="50">
        <v>45.4</v>
      </c>
      <c r="J22" s="10">
        <v>47.3</v>
      </c>
      <c r="K22" s="10">
        <v>49.4</v>
      </c>
      <c r="L22" s="10">
        <v>51.4</v>
      </c>
    </row>
    <row r="23" spans="1:12" ht="153">
      <c r="A23" s="8"/>
      <c r="B23" s="16"/>
      <c r="C23" s="13" t="s">
        <v>342</v>
      </c>
      <c r="D23" s="13" t="s">
        <v>6</v>
      </c>
      <c r="E23" s="35" t="s">
        <v>101</v>
      </c>
      <c r="F23" s="13"/>
      <c r="G23" s="17">
        <v>6818.4</v>
      </c>
      <c r="H23" s="17">
        <v>5547.6</v>
      </c>
      <c r="I23" s="50">
        <v>7476.3</v>
      </c>
      <c r="J23" s="10">
        <v>7868.1</v>
      </c>
      <c r="K23" s="10">
        <v>8219.7</v>
      </c>
      <c r="L23" s="10">
        <v>8548.4</v>
      </c>
    </row>
    <row r="24" spans="1:12" ht="159.75" customHeight="1">
      <c r="A24" s="8"/>
      <c r="B24" s="16"/>
      <c r="C24" s="13" t="s">
        <v>343</v>
      </c>
      <c r="D24" s="13" t="s">
        <v>7</v>
      </c>
      <c r="E24" s="35" t="s">
        <v>101</v>
      </c>
      <c r="F24" s="13"/>
      <c r="G24" s="17">
        <v>-838.4</v>
      </c>
      <c r="H24" s="17">
        <v>-822.3</v>
      </c>
      <c r="I24" s="50">
        <v>-1108.7</v>
      </c>
      <c r="J24" s="10">
        <v>-946.5</v>
      </c>
      <c r="K24" s="10">
        <v>-988.8</v>
      </c>
      <c r="L24" s="10">
        <v>-1028.3</v>
      </c>
    </row>
    <row r="25" spans="1:12" ht="42.75" customHeight="1">
      <c r="A25" s="8"/>
      <c r="B25" s="9" t="s">
        <v>253</v>
      </c>
      <c r="C25" s="14" t="s">
        <v>239</v>
      </c>
      <c r="D25" s="14" t="s">
        <v>253</v>
      </c>
      <c r="E25" s="34"/>
      <c r="F25" s="14"/>
      <c r="G25" s="22">
        <f aca="true" t="shared" si="3" ref="G25:L25">G26+G29+G31</f>
        <v>26185.800000000003</v>
      </c>
      <c r="H25" s="22">
        <f t="shared" si="3"/>
        <v>17396.600000000002</v>
      </c>
      <c r="I25" s="74">
        <f t="shared" si="3"/>
        <v>22674.7</v>
      </c>
      <c r="J25" s="22">
        <f t="shared" si="3"/>
        <v>23708.3</v>
      </c>
      <c r="K25" s="22">
        <f t="shared" si="3"/>
        <v>21451.9</v>
      </c>
      <c r="L25" s="22">
        <f t="shared" si="3"/>
        <v>10834.1</v>
      </c>
    </row>
    <row r="26" spans="1:12" ht="92.25" customHeight="1">
      <c r="A26" s="8"/>
      <c r="B26" s="16" t="s">
        <v>75</v>
      </c>
      <c r="C26" s="14" t="s">
        <v>103</v>
      </c>
      <c r="D26" s="14" t="s">
        <v>75</v>
      </c>
      <c r="E26" s="34"/>
      <c r="F26" s="14"/>
      <c r="G26" s="22">
        <f>G27+G28</f>
        <v>25393</v>
      </c>
      <c r="H26" s="22">
        <f>H27+H28</f>
        <v>17117.4</v>
      </c>
      <c r="I26" s="74">
        <f>I27+I28</f>
        <v>22207</v>
      </c>
      <c r="J26" s="22">
        <f>J27+J28</f>
        <v>23301.3</v>
      </c>
      <c r="K26" s="22">
        <f>K27+K28</f>
        <v>20971.2</v>
      </c>
      <c r="L26" s="22">
        <f>L27+L28</f>
        <v>5326.7</v>
      </c>
    </row>
    <row r="27" spans="1:12" ht="95.25" customHeight="1">
      <c r="A27" s="8"/>
      <c r="B27" s="16"/>
      <c r="C27" s="13" t="s">
        <v>344</v>
      </c>
      <c r="D27" s="13" t="s">
        <v>75</v>
      </c>
      <c r="E27" s="34" t="s">
        <v>100</v>
      </c>
      <c r="F27" s="13"/>
      <c r="G27" s="17">
        <v>25393</v>
      </c>
      <c r="H27" s="17">
        <v>17116.5</v>
      </c>
      <c r="I27" s="50">
        <v>22206</v>
      </c>
      <c r="J27" s="10">
        <v>23301.3</v>
      </c>
      <c r="K27" s="10">
        <v>20971.2</v>
      </c>
      <c r="L27" s="10">
        <v>5326.7</v>
      </c>
    </row>
    <row r="28" spans="1:12" ht="89.25">
      <c r="A28" s="8"/>
      <c r="B28" s="16"/>
      <c r="C28" s="13" t="s">
        <v>345</v>
      </c>
      <c r="D28" s="13" t="s">
        <v>76</v>
      </c>
      <c r="E28" s="34" t="s">
        <v>104</v>
      </c>
      <c r="F28" s="13"/>
      <c r="G28" s="17">
        <v>0</v>
      </c>
      <c r="H28" s="17">
        <v>0.9</v>
      </c>
      <c r="I28" s="50">
        <v>1</v>
      </c>
      <c r="J28" s="10"/>
      <c r="K28" s="10"/>
      <c r="L28" s="10"/>
    </row>
    <row r="29" spans="1:12" ht="38.25">
      <c r="A29" s="8"/>
      <c r="B29" s="9" t="s">
        <v>77</v>
      </c>
      <c r="C29" s="14" t="s">
        <v>123</v>
      </c>
      <c r="D29" s="14" t="s">
        <v>77</v>
      </c>
      <c r="E29" s="34"/>
      <c r="F29" s="14"/>
      <c r="G29" s="22">
        <f>G30</f>
        <v>340.9</v>
      </c>
      <c r="H29" s="22">
        <f>H30</f>
        <v>103</v>
      </c>
      <c r="I29" s="74">
        <f>I30</f>
        <v>103.5</v>
      </c>
      <c r="J29" s="22">
        <f>J30</f>
        <v>42.8</v>
      </c>
      <c r="K29" s="22">
        <f>K30</f>
        <v>43.7</v>
      </c>
      <c r="L29" s="22">
        <f>L30</f>
        <v>44.6</v>
      </c>
    </row>
    <row r="30" spans="1:12" ht="102">
      <c r="A30" s="8"/>
      <c r="B30" s="16"/>
      <c r="C30" s="13" t="s">
        <v>346</v>
      </c>
      <c r="D30" s="13" t="s">
        <v>8</v>
      </c>
      <c r="E30" s="34" t="s">
        <v>100</v>
      </c>
      <c r="F30" s="13"/>
      <c r="G30" s="17">
        <v>340.9</v>
      </c>
      <c r="H30" s="17">
        <v>103</v>
      </c>
      <c r="I30" s="50">
        <v>103.5</v>
      </c>
      <c r="J30" s="10">
        <v>42.8</v>
      </c>
      <c r="K30" s="10">
        <v>43.7</v>
      </c>
      <c r="L30" s="10">
        <v>44.6</v>
      </c>
    </row>
    <row r="31" spans="1:12" ht="108" customHeight="1">
      <c r="A31" s="12"/>
      <c r="B31" s="9" t="s">
        <v>78</v>
      </c>
      <c r="C31" s="14" t="s">
        <v>124</v>
      </c>
      <c r="D31" s="14" t="s">
        <v>78</v>
      </c>
      <c r="E31" s="34"/>
      <c r="F31" s="14"/>
      <c r="G31" s="22">
        <f>G32</f>
        <v>451.9</v>
      </c>
      <c r="H31" s="22">
        <f>H32</f>
        <v>176.2</v>
      </c>
      <c r="I31" s="74">
        <f>I32</f>
        <v>364.2</v>
      </c>
      <c r="J31" s="22">
        <f>J32</f>
        <v>364.2</v>
      </c>
      <c r="K31" s="22">
        <f>K32</f>
        <v>437</v>
      </c>
      <c r="L31" s="22">
        <f>L32</f>
        <v>5462.8</v>
      </c>
    </row>
    <row r="32" spans="1:12" ht="76.5">
      <c r="A32" s="8"/>
      <c r="B32" s="16"/>
      <c r="C32" s="13" t="s">
        <v>105</v>
      </c>
      <c r="D32" s="13" t="s">
        <v>79</v>
      </c>
      <c r="E32" s="34" t="s">
        <v>100</v>
      </c>
      <c r="F32" s="13"/>
      <c r="G32" s="17">
        <v>451.9</v>
      </c>
      <c r="H32" s="17">
        <v>176.2</v>
      </c>
      <c r="I32" s="50">
        <v>364.2</v>
      </c>
      <c r="J32" s="10">
        <v>364.2</v>
      </c>
      <c r="K32" s="10">
        <v>437</v>
      </c>
      <c r="L32" s="10">
        <v>5462.8</v>
      </c>
    </row>
    <row r="33" spans="1:12" ht="25.5">
      <c r="A33" s="12"/>
      <c r="B33" s="9" t="s">
        <v>254</v>
      </c>
      <c r="C33" s="14" t="s">
        <v>81</v>
      </c>
      <c r="D33" s="14" t="s">
        <v>254</v>
      </c>
      <c r="E33" s="34"/>
      <c r="F33" s="14"/>
      <c r="G33" s="22">
        <f>G34+G36</f>
        <v>31540.9</v>
      </c>
      <c r="H33" s="22">
        <f>H34+H36</f>
        <v>11332.6</v>
      </c>
      <c r="I33" s="74">
        <f>I34+I36</f>
        <v>32388.2</v>
      </c>
      <c r="J33" s="22">
        <f>J34+J36</f>
        <v>33075.5</v>
      </c>
      <c r="K33" s="22">
        <f>K34+K36</f>
        <v>34764.8</v>
      </c>
      <c r="L33" s="22">
        <f>L34+L36</f>
        <v>36544.9</v>
      </c>
    </row>
    <row r="34" spans="1:12" ht="81.75" customHeight="1">
      <c r="A34" s="39" t="s">
        <v>80</v>
      </c>
      <c r="B34" s="9" t="s">
        <v>82</v>
      </c>
      <c r="C34" s="14" t="s">
        <v>125</v>
      </c>
      <c r="D34" s="14" t="s">
        <v>82</v>
      </c>
      <c r="E34" s="34"/>
      <c r="F34" s="14"/>
      <c r="G34" s="22">
        <f>G35</f>
        <v>10374.5</v>
      </c>
      <c r="H34" s="22">
        <f>H35</f>
        <v>3495.9</v>
      </c>
      <c r="I34" s="74">
        <f>I35</f>
        <v>12388.2</v>
      </c>
      <c r="J34" s="22">
        <f>J35</f>
        <v>12327.6</v>
      </c>
      <c r="K34" s="22">
        <f>K35</f>
        <v>13560.4</v>
      </c>
      <c r="L34" s="22">
        <f>L35</f>
        <v>14916.4</v>
      </c>
    </row>
    <row r="35" spans="1:12" ht="78" customHeight="1">
      <c r="A35" s="8"/>
      <c r="B35" s="19"/>
      <c r="C35" s="13" t="s">
        <v>106</v>
      </c>
      <c r="D35" s="13" t="s">
        <v>83</v>
      </c>
      <c r="E35" s="34" t="s">
        <v>100</v>
      </c>
      <c r="F35" s="13"/>
      <c r="G35" s="17">
        <v>10374.5</v>
      </c>
      <c r="H35" s="17">
        <v>3495.9</v>
      </c>
      <c r="I35" s="50">
        <v>12388.2</v>
      </c>
      <c r="J35" s="10">
        <v>12327.6</v>
      </c>
      <c r="K35" s="10">
        <v>13560.4</v>
      </c>
      <c r="L35" s="10">
        <v>14916.4</v>
      </c>
    </row>
    <row r="36" spans="1:12" ht="22.5" customHeight="1">
      <c r="A36" s="12"/>
      <c r="B36" s="20" t="s">
        <v>84</v>
      </c>
      <c r="C36" s="14" t="s">
        <v>107</v>
      </c>
      <c r="D36" s="14" t="s">
        <v>84</v>
      </c>
      <c r="E36" s="34"/>
      <c r="F36" s="14"/>
      <c r="G36" s="22">
        <f>G37+G39</f>
        <v>21166.4</v>
      </c>
      <c r="H36" s="22">
        <f>H37+H39</f>
        <v>7836.7</v>
      </c>
      <c r="I36" s="74">
        <f>I37+I39</f>
        <v>20000</v>
      </c>
      <c r="J36" s="22">
        <f>J37+J39</f>
        <v>20747.9</v>
      </c>
      <c r="K36" s="22">
        <f>K37+K39</f>
        <v>21204.4</v>
      </c>
      <c r="L36" s="22">
        <f>L37+L39</f>
        <v>21628.5</v>
      </c>
    </row>
    <row r="37" spans="1:12" ht="42" customHeight="1">
      <c r="A37" s="8"/>
      <c r="B37" s="9" t="s">
        <v>85</v>
      </c>
      <c r="C37" s="14" t="s">
        <v>108</v>
      </c>
      <c r="D37" s="14" t="s">
        <v>85</v>
      </c>
      <c r="E37" s="34"/>
      <c r="F37" s="14"/>
      <c r="G37" s="22">
        <f>G38</f>
        <v>9015</v>
      </c>
      <c r="H37" s="22">
        <f>H38</f>
        <v>6001.9</v>
      </c>
      <c r="I37" s="74">
        <f>I38</f>
        <v>8036</v>
      </c>
      <c r="J37" s="22">
        <f>J38</f>
        <v>8304</v>
      </c>
      <c r="K37" s="22">
        <f>K38</f>
        <v>8304</v>
      </c>
      <c r="L37" s="22">
        <f>L38</f>
        <v>8304</v>
      </c>
    </row>
    <row r="38" spans="1:12" ht="89.25">
      <c r="A38" s="8"/>
      <c r="B38" s="19"/>
      <c r="C38" s="13" t="s">
        <v>109</v>
      </c>
      <c r="D38" s="13" t="s">
        <v>86</v>
      </c>
      <c r="E38" s="34" t="s">
        <v>100</v>
      </c>
      <c r="F38" s="13"/>
      <c r="G38" s="17">
        <v>9015</v>
      </c>
      <c r="H38" s="17">
        <v>6001.9</v>
      </c>
      <c r="I38" s="50">
        <v>8036</v>
      </c>
      <c r="J38" s="10">
        <v>8304</v>
      </c>
      <c r="K38" s="10">
        <v>8304</v>
      </c>
      <c r="L38" s="10">
        <v>8304</v>
      </c>
    </row>
    <row r="39" spans="1:12" ht="41.25" customHeight="1">
      <c r="A39" s="12"/>
      <c r="B39" s="9" t="s">
        <v>87</v>
      </c>
      <c r="C39" s="14" t="s">
        <v>121</v>
      </c>
      <c r="D39" s="14" t="s">
        <v>87</v>
      </c>
      <c r="E39" s="34"/>
      <c r="F39" s="14"/>
      <c r="G39" s="22">
        <f>G40</f>
        <v>12151.4</v>
      </c>
      <c r="H39" s="22">
        <f>H40</f>
        <v>1834.8</v>
      </c>
      <c r="I39" s="74">
        <f>I40</f>
        <v>11964</v>
      </c>
      <c r="J39" s="22">
        <f>J40</f>
        <v>12443.9</v>
      </c>
      <c r="K39" s="22">
        <f>K40</f>
        <v>12900.4</v>
      </c>
      <c r="L39" s="22">
        <f>L40</f>
        <v>13324.5</v>
      </c>
    </row>
    <row r="40" spans="1:12" ht="90.75" customHeight="1">
      <c r="A40" s="8"/>
      <c r="B40" s="19"/>
      <c r="C40" s="13" t="s">
        <v>122</v>
      </c>
      <c r="D40" s="13" t="s">
        <v>88</v>
      </c>
      <c r="E40" s="34" t="s">
        <v>100</v>
      </c>
      <c r="F40" s="13"/>
      <c r="G40" s="17">
        <v>12151.4</v>
      </c>
      <c r="H40" s="17">
        <v>1834.8</v>
      </c>
      <c r="I40" s="50">
        <v>11964</v>
      </c>
      <c r="J40" s="10">
        <v>12443.9</v>
      </c>
      <c r="K40" s="10">
        <v>12900.4</v>
      </c>
      <c r="L40" s="10">
        <v>13324.5</v>
      </c>
    </row>
    <row r="41" spans="1:12" ht="42.75" customHeight="1">
      <c r="A41" s="12"/>
      <c r="B41" s="9" t="s">
        <v>255</v>
      </c>
      <c r="C41" s="14" t="s">
        <v>238</v>
      </c>
      <c r="D41" s="14" t="s">
        <v>255</v>
      </c>
      <c r="E41" s="29"/>
      <c r="F41" s="14"/>
      <c r="G41" s="22">
        <f>G42+G44+G45</f>
        <v>4772.6</v>
      </c>
      <c r="H41" s="22">
        <f>H42+H44+H45</f>
        <v>4768.2</v>
      </c>
      <c r="I41" s="74">
        <f>I42+I44+I45</f>
        <v>6514.8</v>
      </c>
      <c r="J41" s="22">
        <f>J42+J44+J45</f>
        <v>5495.9</v>
      </c>
      <c r="K41" s="22">
        <f>K42+K44+K45</f>
        <v>5704.700000000001</v>
      </c>
      <c r="L41" s="22">
        <f>L42+L44+L45</f>
        <v>5932.9</v>
      </c>
    </row>
    <row r="42" spans="1:12" ht="87.75" customHeight="1">
      <c r="A42" s="8"/>
      <c r="B42" s="19"/>
      <c r="C42" s="14" t="s">
        <v>110</v>
      </c>
      <c r="D42" s="14" t="s">
        <v>89</v>
      </c>
      <c r="E42" s="34" t="s">
        <v>100</v>
      </c>
      <c r="F42" s="14"/>
      <c r="G42" s="22">
        <f>G43</f>
        <v>2715.4</v>
      </c>
      <c r="H42" s="22">
        <f>H43</f>
        <v>2801</v>
      </c>
      <c r="I42" s="74">
        <f>I43</f>
        <v>3829.9</v>
      </c>
      <c r="J42" s="22">
        <f>J43</f>
        <v>3288.6</v>
      </c>
      <c r="K42" s="22">
        <f>K43</f>
        <v>3420.1</v>
      </c>
      <c r="L42" s="22">
        <f>L43</f>
        <v>3553.5</v>
      </c>
    </row>
    <row r="43" spans="1:12" ht="122.25" customHeight="1">
      <c r="A43" s="8"/>
      <c r="B43" s="19"/>
      <c r="C43" s="13" t="s">
        <v>111</v>
      </c>
      <c r="D43" s="13" t="s">
        <v>90</v>
      </c>
      <c r="E43" s="34" t="s">
        <v>100</v>
      </c>
      <c r="F43" s="13"/>
      <c r="G43" s="17">
        <v>2715.4</v>
      </c>
      <c r="H43" s="17">
        <v>2801</v>
      </c>
      <c r="I43" s="50">
        <v>3829.9</v>
      </c>
      <c r="J43" s="10">
        <v>3288.6</v>
      </c>
      <c r="K43" s="10">
        <v>3420.1</v>
      </c>
      <c r="L43" s="10">
        <v>3553.5</v>
      </c>
    </row>
    <row r="44" spans="1:12" ht="96.75" customHeight="1">
      <c r="A44" s="8"/>
      <c r="B44" s="19"/>
      <c r="C44" s="13" t="s">
        <v>112</v>
      </c>
      <c r="D44" s="13" t="s">
        <v>91</v>
      </c>
      <c r="E44" s="35" t="s">
        <v>113</v>
      </c>
      <c r="F44" s="13"/>
      <c r="G44" s="17">
        <v>597.5</v>
      </c>
      <c r="H44" s="17">
        <v>514</v>
      </c>
      <c r="I44" s="50">
        <v>701.7</v>
      </c>
      <c r="J44" s="10">
        <v>744.2</v>
      </c>
      <c r="K44" s="10">
        <v>773.9</v>
      </c>
      <c r="L44" s="10">
        <v>804.2</v>
      </c>
    </row>
    <row r="45" spans="1:12" s="51" customFormat="1" ht="93.75" customHeight="1">
      <c r="A45" s="44"/>
      <c r="B45" s="45"/>
      <c r="C45" s="48" t="s">
        <v>236</v>
      </c>
      <c r="D45" s="52" t="s">
        <v>92</v>
      </c>
      <c r="E45" s="53"/>
      <c r="F45" s="48"/>
      <c r="G45" s="49">
        <f>G46+G47+G48+G49+G51</f>
        <v>1459.6999999999998</v>
      </c>
      <c r="H45" s="49">
        <f>H46+H47+H48+H49+H51</f>
        <v>1453.2</v>
      </c>
      <c r="I45" s="49">
        <f>I46+I47+I48+I49+I51</f>
        <v>1983.1999999999998</v>
      </c>
      <c r="J45" s="49">
        <f>J46+J47+J48+J49+J51</f>
        <v>1463.1</v>
      </c>
      <c r="K45" s="49">
        <f>K46+K47+K48+K49+K51</f>
        <v>1510.7000000000003</v>
      </c>
      <c r="L45" s="49">
        <f>L46+L47+L48+L49+L51</f>
        <v>1575.2</v>
      </c>
    </row>
    <row r="46" spans="1:12" ht="150" customHeight="1">
      <c r="A46" s="8"/>
      <c r="B46" s="19"/>
      <c r="C46" s="13" t="s">
        <v>114</v>
      </c>
      <c r="D46" s="25" t="s">
        <v>93</v>
      </c>
      <c r="E46" s="34" t="s">
        <v>100</v>
      </c>
      <c r="F46" s="13"/>
      <c r="G46" s="17">
        <v>27</v>
      </c>
      <c r="H46" s="17">
        <v>46</v>
      </c>
      <c r="I46" s="50">
        <v>62.5</v>
      </c>
      <c r="J46" s="10">
        <v>57.9</v>
      </c>
      <c r="K46" s="10">
        <v>60.2</v>
      </c>
      <c r="L46" s="10">
        <v>62.6</v>
      </c>
    </row>
    <row r="47" spans="1:12" ht="107.25" customHeight="1">
      <c r="A47" s="8"/>
      <c r="B47" s="19"/>
      <c r="C47" s="13" t="s">
        <v>115</v>
      </c>
      <c r="D47" s="25" t="s">
        <v>94</v>
      </c>
      <c r="E47" s="34" t="s">
        <v>116</v>
      </c>
      <c r="F47" s="13"/>
      <c r="G47" s="17">
        <v>1239.1</v>
      </c>
      <c r="H47" s="17">
        <v>1180.7</v>
      </c>
      <c r="I47" s="50">
        <v>1613.1</v>
      </c>
      <c r="J47" s="10">
        <v>934.2</v>
      </c>
      <c r="K47" s="10">
        <v>960.6</v>
      </c>
      <c r="L47" s="10">
        <v>1003.7</v>
      </c>
    </row>
    <row r="48" spans="1:12" ht="77.25" customHeight="1">
      <c r="A48" s="8"/>
      <c r="B48" s="19"/>
      <c r="C48" s="13" t="s">
        <v>117</v>
      </c>
      <c r="D48" s="13" t="s">
        <v>95</v>
      </c>
      <c r="E48" s="34" t="s">
        <v>113</v>
      </c>
      <c r="F48" s="13"/>
      <c r="G48" s="17">
        <v>93.6</v>
      </c>
      <c r="H48" s="17">
        <v>220.5</v>
      </c>
      <c r="I48" s="50">
        <v>301.6</v>
      </c>
      <c r="J48" s="10">
        <v>386</v>
      </c>
      <c r="K48" s="10">
        <v>401.5</v>
      </c>
      <c r="L48" s="10">
        <v>417.1</v>
      </c>
    </row>
    <row r="49" spans="1:204" s="43" customFormat="1" ht="164.25" customHeight="1">
      <c r="A49" s="44"/>
      <c r="B49" s="45"/>
      <c r="C49" s="45" t="s">
        <v>276</v>
      </c>
      <c r="D49" s="46" t="s">
        <v>245</v>
      </c>
      <c r="E49" s="47" t="s">
        <v>133</v>
      </c>
      <c r="F49" s="48"/>
      <c r="G49" s="49">
        <v>100</v>
      </c>
      <c r="H49" s="49">
        <v>1</v>
      </c>
      <c r="I49" s="50">
        <v>1</v>
      </c>
      <c r="J49" s="50">
        <v>0</v>
      </c>
      <c r="K49" s="50">
        <v>0</v>
      </c>
      <c r="L49" s="50">
        <v>0</v>
      </c>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row>
    <row r="50" spans="1:204" s="43" customFormat="1" ht="211.5" customHeight="1">
      <c r="A50" s="44"/>
      <c r="B50" s="45"/>
      <c r="C50" s="45" t="s">
        <v>277</v>
      </c>
      <c r="D50" s="61" t="s">
        <v>278</v>
      </c>
      <c r="E50" s="47" t="s">
        <v>133</v>
      </c>
      <c r="F50" s="48"/>
      <c r="G50" s="49">
        <v>100</v>
      </c>
      <c r="H50" s="49">
        <v>1</v>
      </c>
      <c r="I50" s="50">
        <v>1</v>
      </c>
      <c r="J50" s="50">
        <v>0</v>
      </c>
      <c r="K50" s="50">
        <v>0</v>
      </c>
      <c r="L50" s="50">
        <v>0</v>
      </c>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row>
    <row r="51" spans="1:204" s="43" customFormat="1" ht="72" customHeight="1">
      <c r="A51" s="44"/>
      <c r="B51" s="45"/>
      <c r="C51" s="45" t="s">
        <v>275</v>
      </c>
      <c r="D51" s="46" t="s">
        <v>279</v>
      </c>
      <c r="E51" s="47" t="s">
        <v>266</v>
      </c>
      <c r="F51" s="48"/>
      <c r="G51" s="49">
        <v>0</v>
      </c>
      <c r="H51" s="49">
        <v>5</v>
      </c>
      <c r="I51" s="50">
        <v>5</v>
      </c>
      <c r="J51" s="50">
        <v>85</v>
      </c>
      <c r="K51" s="50">
        <v>88.4</v>
      </c>
      <c r="L51" s="50">
        <v>91.8</v>
      </c>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row>
    <row r="52" spans="1:12" ht="52.5" customHeight="1">
      <c r="A52" s="8"/>
      <c r="B52" s="9" t="s">
        <v>256</v>
      </c>
      <c r="C52" s="14"/>
      <c r="D52" s="14"/>
      <c r="E52" s="29"/>
      <c r="F52" s="14"/>
      <c r="G52" s="22">
        <f aca="true" t="shared" si="4" ref="G52:L52">G53+G81+G91+G101+G128+G76</f>
        <v>72795.1</v>
      </c>
      <c r="H52" s="22">
        <f t="shared" si="4"/>
        <v>67464.70000000001</v>
      </c>
      <c r="I52" s="74">
        <f t="shared" si="4"/>
        <v>73959.00000000001</v>
      </c>
      <c r="J52" s="22">
        <f t="shared" si="4"/>
        <v>33119</v>
      </c>
      <c r="K52" s="22">
        <f t="shared" si="4"/>
        <v>33609.9</v>
      </c>
      <c r="L52" s="22">
        <f t="shared" si="4"/>
        <v>33794.200000000004</v>
      </c>
    </row>
    <row r="53" spans="1:12" ht="104.25" customHeight="1">
      <c r="A53" s="12"/>
      <c r="B53" s="30" t="s">
        <v>257</v>
      </c>
      <c r="C53" s="14" t="s">
        <v>237</v>
      </c>
      <c r="D53" s="14" t="s">
        <v>257</v>
      </c>
      <c r="E53" s="29"/>
      <c r="F53" s="14"/>
      <c r="G53" s="22">
        <f>G57+G58+G60+G62+G65+G69+G70</f>
        <v>20584.5</v>
      </c>
      <c r="H53" s="22">
        <f>H57+H58+H60+H62+H65+H69+H70</f>
        <v>13951.1</v>
      </c>
      <c r="I53" s="74">
        <f>I57+I58+I60+I62+I65+I69+I70</f>
        <v>17582.9</v>
      </c>
      <c r="J53" s="22">
        <f>J57+J58+J60+J62+J65+J69+J70</f>
        <v>17539</v>
      </c>
      <c r="K53" s="22">
        <f>K57+K58+K60+K62+K65+K69+K70</f>
        <v>18223.100000000002</v>
      </c>
      <c r="L53" s="22">
        <f>L57+L58+L60+L62+L65+L69+L70</f>
        <v>18952</v>
      </c>
    </row>
    <row r="54" spans="1:12" ht="198" customHeight="1">
      <c r="A54" s="8"/>
      <c r="B54" s="19"/>
      <c r="C54" s="13" t="s">
        <v>284</v>
      </c>
      <c r="D54" s="27" t="s">
        <v>96</v>
      </c>
      <c r="E54" s="36"/>
      <c r="F54" s="13"/>
      <c r="G54" s="17">
        <f>G57+G58+G60+G62+G65</f>
        <v>16586</v>
      </c>
      <c r="H54" s="17">
        <f>H57+H58+H60+H62+H65</f>
        <v>11124.5</v>
      </c>
      <c r="I54" s="49">
        <f>I57+I58+I60+I62+I65</f>
        <v>13986</v>
      </c>
      <c r="J54" s="17">
        <f>J57+J58+J60+J62+J65</f>
        <v>14284.3</v>
      </c>
      <c r="K54" s="17">
        <f>K57+K58+K60+K62+K65</f>
        <v>14841.400000000001</v>
      </c>
      <c r="L54" s="17">
        <f>L57+L58+L60+L62+L65</f>
        <v>15435.1</v>
      </c>
    </row>
    <row r="55" spans="1:12" ht="99.75" customHeight="1" hidden="1">
      <c r="A55" s="8"/>
      <c r="B55" s="19"/>
      <c r="C55" s="13" t="s">
        <v>120</v>
      </c>
      <c r="D55" s="25" t="s">
        <v>97</v>
      </c>
      <c r="E55" s="36"/>
      <c r="F55" s="13"/>
      <c r="G55" s="17">
        <f>G57+G58</f>
        <v>10786.8</v>
      </c>
      <c r="H55" s="17">
        <f>H57+H58</f>
        <v>7723.9</v>
      </c>
      <c r="I55" s="49">
        <f>I57+I58</f>
        <v>9772.7</v>
      </c>
      <c r="J55" s="17">
        <f>J57+J58</f>
        <v>9063</v>
      </c>
      <c r="K55" s="17">
        <f>K57+K58</f>
        <v>9416.5</v>
      </c>
      <c r="L55" s="17">
        <f>L57+L58</f>
        <v>9793.2</v>
      </c>
    </row>
    <row r="56" spans="1:12" ht="99.75" customHeight="1">
      <c r="A56" s="8"/>
      <c r="B56" s="19"/>
      <c r="C56" s="13" t="s">
        <v>285</v>
      </c>
      <c r="D56" s="25" t="s">
        <v>97</v>
      </c>
      <c r="E56" s="36"/>
      <c r="F56" s="13"/>
      <c r="G56" s="17">
        <f>G57+G58</f>
        <v>10786.8</v>
      </c>
      <c r="H56" s="17">
        <f>H57+H58</f>
        <v>7723.9</v>
      </c>
      <c r="I56" s="49">
        <f>I57+I58</f>
        <v>9772.7</v>
      </c>
      <c r="J56" s="17">
        <f>J57+J58</f>
        <v>9063</v>
      </c>
      <c r="K56" s="17">
        <f>K57+K58</f>
        <v>9416.5</v>
      </c>
      <c r="L56" s="17">
        <f>L57+L58</f>
        <v>9793.2</v>
      </c>
    </row>
    <row r="57" spans="1:12" ht="180.75" customHeight="1">
      <c r="A57" s="8"/>
      <c r="B57" s="19"/>
      <c r="C57" s="13" t="s">
        <v>211</v>
      </c>
      <c r="D57" s="25" t="s">
        <v>9</v>
      </c>
      <c r="E57" s="36" t="s">
        <v>266</v>
      </c>
      <c r="F57" s="13"/>
      <c r="G57" s="17">
        <v>8593.6</v>
      </c>
      <c r="H57" s="17">
        <v>5983</v>
      </c>
      <c r="I57" s="50">
        <v>7579.5</v>
      </c>
      <c r="J57" s="10">
        <v>6112.6</v>
      </c>
      <c r="K57" s="10">
        <v>6351</v>
      </c>
      <c r="L57" s="10">
        <v>6605</v>
      </c>
    </row>
    <row r="58" spans="1:12" ht="179.25" customHeight="1">
      <c r="A58" s="8"/>
      <c r="B58" s="19"/>
      <c r="C58" s="13" t="s">
        <v>118</v>
      </c>
      <c r="D58" s="25" t="s">
        <v>9</v>
      </c>
      <c r="E58" s="35" t="s">
        <v>119</v>
      </c>
      <c r="F58" s="13"/>
      <c r="G58" s="17">
        <v>2193.2</v>
      </c>
      <c r="H58" s="17">
        <v>1740.9</v>
      </c>
      <c r="I58" s="50">
        <v>2193.2</v>
      </c>
      <c r="J58" s="10">
        <v>2950.4</v>
      </c>
      <c r="K58" s="10">
        <v>3065.5</v>
      </c>
      <c r="L58" s="10">
        <v>3188.2</v>
      </c>
    </row>
    <row r="59" spans="1:12" ht="66.75" customHeight="1" hidden="1">
      <c r="A59" s="8"/>
      <c r="B59" s="19"/>
      <c r="C59" s="13" t="s">
        <v>153</v>
      </c>
      <c r="D59" s="25" t="s">
        <v>98</v>
      </c>
      <c r="E59" s="36"/>
      <c r="F59" s="13"/>
      <c r="G59" s="17">
        <v>300</v>
      </c>
      <c r="H59" s="17">
        <v>503.2</v>
      </c>
      <c r="I59" s="50">
        <v>665.4</v>
      </c>
      <c r="J59" s="10">
        <v>2413.2</v>
      </c>
      <c r="K59" s="10">
        <v>2509.7</v>
      </c>
      <c r="L59" s="10">
        <v>2610.1</v>
      </c>
    </row>
    <row r="60" spans="1:12" ht="198" customHeight="1">
      <c r="A60" s="8"/>
      <c r="B60" s="19"/>
      <c r="C60" s="13" t="s">
        <v>321</v>
      </c>
      <c r="D60" s="13" t="s">
        <v>10</v>
      </c>
      <c r="E60" s="37" t="s">
        <v>266</v>
      </c>
      <c r="F60" s="13"/>
      <c r="G60" s="17">
        <v>2413.2</v>
      </c>
      <c r="H60" s="17">
        <v>620.5</v>
      </c>
      <c r="I60" s="50">
        <v>827.3</v>
      </c>
      <c r="J60" s="10">
        <v>1677.8</v>
      </c>
      <c r="K60" s="10">
        <v>1743.2</v>
      </c>
      <c r="L60" s="10">
        <v>1812.9</v>
      </c>
    </row>
    <row r="61" spans="1:12" ht="205.5" customHeight="1">
      <c r="A61" s="8"/>
      <c r="B61" s="19"/>
      <c r="C61" s="13" t="s">
        <v>157</v>
      </c>
      <c r="D61" s="27" t="s">
        <v>156</v>
      </c>
      <c r="E61" s="37"/>
      <c r="F61" s="13"/>
      <c r="G61" s="17">
        <v>0</v>
      </c>
      <c r="H61" s="17">
        <v>6.4</v>
      </c>
      <c r="I61" s="49">
        <v>6.4</v>
      </c>
      <c r="J61" s="17">
        <f>J62</f>
        <v>0</v>
      </c>
      <c r="K61" s="17">
        <f>K62</f>
        <v>0</v>
      </c>
      <c r="L61" s="17">
        <f>L62</f>
        <v>0</v>
      </c>
    </row>
    <row r="62" spans="1:12" ht="161.25" customHeight="1">
      <c r="A62" s="8"/>
      <c r="B62" s="19"/>
      <c r="C62" s="13" t="s">
        <v>328</v>
      </c>
      <c r="D62" s="13" t="s">
        <v>11</v>
      </c>
      <c r="E62" s="36" t="s">
        <v>266</v>
      </c>
      <c r="F62" s="13"/>
      <c r="G62" s="17">
        <v>0</v>
      </c>
      <c r="H62" s="17">
        <v>6.4</v>
      </c>
      <c r="I62" s="50">
        <v>6.4</v>
      </c>
      <c r="J62" s="10">
        <v>0</v>
      </c>
      <c r="K62" s="10">
        <v>0</v>
      </c>
      <c r="L62" s="10">
        <v>0</v>
      </c>
    </row>
    <row r="63" spans="1:12" ht="106.5" customHeight="1" hidden="1">
      <c r="A63" s="8"/>
      <c r="B63" s="19"/>
      <c r="C63" s="13" t="s">
        <v>159</v>
      </c>
      <c r="D63" s="13" t="s">
        <v>158</v>
      </c>
      <c r="E63" s="36"/>
      <c r="F63" s="13"/>
      <c r="G63" s="17">
        <f>G65</f>
        <v>3386</v>
      </c>
      <c r="H63" s="17">
        <f>H65</f>
        <v>2773.7</v>
      </c>
      <c r="I63" s="49">
        <f>I65</f>
        <v>3379.6</v>
      </c>
      <c r="J63" s="17">
        <f>J65</f>
        <v>3543.5</v>
      </c>
      <c r="K63" s="17">
        <f>K65</f>
        <v>3681.7</v>
      </c>
      <c r="L63" s="17">
        <f>L65</f>
        <v>3829</v>
      </c>
    </row>
    <row r="64" spans="1:12" ht="106.5" customHeight="1">
      <c r="A64" s="8"/>
      <c r="B64" s="19"/>
      <c r="C64" s="13" t="s">
        <v>329</v>
      </c>
      <c r="D64" s="13" t="s">
        <v>158</v>
      </c>
      <c r="E64" s="36" t="s">
        <v>266</v>
      </c>
      <c r="F64" s="13"/>
      <c r="G64" s="17">
        <f>G65</f>
        <v>3386</v>
      </c>
      <c r="H64" s="17">
        <f>H65</f>
        <v>2773.7</v>
      </c>
      <c r="I64" s="49">
        <f>I65</f>
        <v>3379.6</v>
      </c>
      <c r="J64" s="17">
        <f>J65</f>
        <v>3543.5</v>
      </c>
      <c r="K64" s="17">
        <f>K65</f>
        <v>3681.7</v>
      </c>
      <c r="L64" s="17">
        <f>L65</f>
        <v>3829</v>
      </c>
    </row>
    <row r="65" spans="1:12" ht="91.5" customHeight="1">
      <c r="A65" s="8"/>
      <c r="B65" s="19"/>
      <c r="C65" s="13" t="s">
        <v>330</v>
      </c>
      <c r="D65" s="13" t="s">
        <v>12</v>
      </c>
      <c r="E65" s="36" t="s">
        <v>266</v>
      </c>
      <c r="F65" s="13"/>
      <c r="G65" s="17">
        <v>3386</v>
      </c>
      <c r="H65" s="17">
        <v>2773.7</v>
      </c>
      <c r="I65" s="49">
        <v>3379.6</v>
      </c>
      <c r="J65" s="10">
        <v>3543.5</v>
      </c>
      <c r="K65" s="10">
        <v>3681.7</v>
      </c>
      <c r="L65" s="10">
        <v>3829</v>
      </c>
    </row>
    <row r="66" spans="1:12" ht="84" customHeight="1" hidden="1">
      <c r="A66" s="8"/>
      <c r="B66" s="19"/>
      <c r="C66" s="13" t="s">
        <v>161</v>
      </c>
      <c r="D66" s="13" t="s">
        <v>160</v>
      </c>
      <c r="E66" s="36"/>
      <c r="F66" s="13"/>
      <c r="G66" s="17">
        <f>G69</f>
        <v>774.1</v>
      </c>
      <c r="H66" s="17">
        <f>H69</f>
        <v>555.5</v>
      </c>
      <c r="I66" s="49">
        <f>I69</f>
        <v>555.5</v>
      </c>
      <c r="J66" s="17">
        <f>J69</f>
        <v>453</v>
      </c>
      <c r="K66" s="17">
        <f>K69</f>
        <v>470.7</v>
      </c>
      <c r="L66" s="17">
        <f>L69</f>
        <v>489.5</v>
      </c>
    </row>
    <row r="67" spans="1:12" ht="84" customHeight="1">
      <c r="A67" s="8"/>
      <c r="B67" s="19"/>
      <c r="C67" s="13" t="s">
        <v>331</v>
      </c>
      <c r="D67" s="13" t="s">
        <v>280</v>
      </c>
      <c r="E67" s="36" t="s">
        <v>266</v>
      </c>
      <c r="F67" s="13"/>
      <c r="G67" s="17">
        <f>G68</f>
        <v>774.1</v>
      </c>
      <c r="H67" s="17">
        <f aca="true" t="shared" si="5" ref="H67:L68">H68</f>
        <v>555.5</v>
      </c>
      <c r="I67" s="49">
        <f t="shared" si="5"/>
        <v>555.5</v>
      </c>
      <c r="J67" s="17">
        <f t="shared" si="5"/>
        <v>453</v>
      </c>
      <c r="K67" s="17">
        <f t="shared" si="5"/>
        <v>470.7</v>
      </c>
      <c r="L67" s="17">
        <f t="shared" si="5"/>
        <v>489.5</v>
      </c>
    </row>
    <row r="68" spans="1:12" ht="119.25" customHeight="1">
      <c r="A68" s="8"/>
      <c r="B68" s="19"/>
      <c r="C68" s="13" t="s">
        <v>332</v>
      </c>
      <c r="D68" s="13" t="s">
        <v>160</v>
      </c>
      <c r="E68" s="36" t="s">
        <v>266</v>
      </c>
      <c r="F68" s="13"/>
      <c r="G68" s="17">
        <f>G69</f>
        <v>774.1</v>
      </c>
      <c r="H68" s="17">
        <f t="shared" si="5"/>
        <v>555.5</v>
      </c>
      <c r="I68" s="49">
        <f t="shared" si="5"/>
        <v>555.5</v>
      </c>
      <c r="J68" s="17">
        <f t="shared" si="5"/>
        <v>453</v>
      </c>
      <c r="K68" s="17">
        <f t="shared" si="5"/>
        <v>470.7</v>
      </c>
      <c r="L68" s="17">
        <f t="shared" si="5"/>
        <v>489.5</v>
      </c>
    </row>
    <row r="69" spans="1:12" ht="130.5" customHeight="1">
      <c r="A69" s="8"/>
      <c r="B69" s="19"/>
      <c r="C69" s="13" t="s">
        <v>333</v>
      </c>
      <c r="D69" s="13" t="s">
        <v>13</v>
      </c>
      <c r="E69" s="36" t="s">
        <v>266</v>
      </c>
      <c r="F69" s="13"/>
      <c r="G69" s="17">
        <v>774.1</v>
      </c>
      <c r="H69" s="17">
        <v>555.5</v>
      </c>
      <c r="I69" s="50">
        <v>555.5</v>
      </c>
      <c r="J69" s="10">
        <v>453</v>
      </c>
      <c r="K69" s="10">
        <v>470.7</v>
      </c>
      <c r="L69" s="10">
        <v>489.5</v>
      </c>
    </row>
    <row r="70" spans="1:12" ht="211.5" customHeight="1">
      <c r="A70" s="8"/>
      <c r="B70" s="19"/>
      <c r="C70" s="13" t="s">
        <v>163</v>
      </c>
      <c r="D70" s="27" t="s">
        <v>162</v>
      </c>
      <c r="E70" s="36"/>
      <c r="F70" s="13"/>
      <c r="G70" s="17">
        <f>G71</f>
        <v>3224.4</v>
      </c>
      <c r="H70" s="17">
        <f>H71</f>
        <v>2271.1</v>
      </c>
      <c r="I70" s="49">
        <f>I71</f>
        <v>3041.4</v>
      </c>
      <c r="J70" s="17">
        <f>J71</f>
        <v>2801.7</v>
      </c>
      <c r="K70" s="17">
        <f>K71</f>
        <v>2911</v>
      </c>
      <c r="L70" s="17">
        <f>L71</f>
        <v>3027.4</v>
      </c>
    </row>
    <row r="71" spans="1:12" ht="215.25" customHeight="1">
      <c r="A71" s="8"/>
      <c r="B71" s="19"/>
      <c r="C71" s="13" t="s">
        <v>165</v>
      </c>
      <c r="D71" s="27" t="s">
        <v>164</v>
      </c>
      <c r="E71" s="36"/>
      <c r="F71" s="13"/>
      <c r="G71" s="17">
        <f>G72</f>
        <v>3224.4</v>
      </c>
      <c r="H71" s="17">
        <f>H72</f>
        <v>2271.1</v>
      </c>
      <c r="I71" s="49">
        <f>I72</f>
        <v>3041.4</v>
      </c>
      <c r="J71" s="17">
        <f>J72</f>
        <v>2801.7</v>
      </c>
      <c r="K71" s="17">
        <f>K72</f>
        <v>2911</v>
      </c>
      <c r="L71" s="17">
        <f>L72</f>
        <v>3027.4</v>
      </c>
    </row>
    <row r="72" spans="1:12" ht="194.25" customHeight="1">
      <c r="A72" s="8"/>
      <c r="B72" s="19"/>
      <c r="C72" s="13" t="s">
        <v>127</v>
      </c>
      <c r="D72" s="13" t="s">
        <v>14</v>
      </c>
      <c r="E72" s="36" t="s">
        <v>266</v>
      </c>
      <c r="F72" s="13"/>
      <c r="G72" s="17">
        <v>3224.4</v>
      </c>
      <c r="H72" s="17">
        <v>2271.1</v>
      </c>
      <c r="I72" s="49">
        <v>3041.4</v>
      </c>
      <c r="J72" s="17">
        <v>2801.7</v>
      </c>
      <c r="K72" s="17">
        <v>2911</v>
      </c>
      <c r="L72" s="17">
        <v>3027.4</v>
      </c>
    </row>
    <row r="73" spans="1:12" ht="204" hidden="1">
      <c r="A73" s="8"/>
      <c r="B73" s="19"/>
      <c r="C73" s="13" t="s">
        <v>127</v>
      </c>
      <c r="D73" s="13" t="s">
        <v>14</v>
      </c>
      <c r="E73" s="36" t="s">
        <v>126</v>
      </c>
      <c r="F73" s="13"/>
      <c r="G73" s="17">
        <v>1219</v>
      </c>
      <c r="H73" s="17">
        <v>845.4</v>
      </c>
      <c r="I73" s="50">
        <v>1219</v>
      </c>
      <c r="J73" s="10">
        <v>1725.9</v>
      </c>
      <c r="K73" s="10">
        <v>1795</v>
      </c>
      <c r="L73" s="10">
        <v>1866.7</v>
      </c>
    </row>
    <row r="74" spans="1:12" ht="216.75" hidden="1">
      <c r="A74" s="8"/>
      <c r="B74" s="19"/>
      <c r="C74" s="13" t="s">
        <v>128</v>
      </c>
      <c r="D74" s="25" t="s">
        <v>15</v>
      </c>
      <c r="E74" s="36" t="s">
        <v>126</v>
      </c>
      <c r="F74" s="13"/>
      <c r="G74" s="17">
        <v>967.1</v>
      </c>
      <c r="H74" s="17">
        <v>662.9</v>
      </c>
      <c r="I74" s="50">
        <v>939</v>
      </c>
      <c r="J74" s="10">
        <v>823.2</v>
      </c>
      <c r="K74" s="10">
        <v>856.1</v>
      </c>
      <c r="L74" s="10">
        <v>890.4</v>
      </c>
    </row>
    <row r="75" spans="1:12" ht="255" hidden="1">
      <c r="A75" s="8"/>
      <c r="B75" s="19"/>
      <c r="C75" s="13" t="s">
        <v>129</v>
      </c>
      <c r="D75" s="25" t="s">
        <v>16</v>
      </c>
      <c r="E75" s="36" t="s">
        <v>126</v>
      </c>
      <c r="F75" s="13"/>
      <c r="G75" s="17">
        <v>0</v>
      </c>
      <c r="H75" s="17">
        <v>85.6</v>
      </c>
      <c r="I75" s="50">
        <v>281.9</v>
      </c>
      <c r="J75" s="10">
        <v>675.3</v>
      </c>
      <c r="K75" s="10">
        <v>702.3</v>
      </c>
      <c r="L75" s="10">
        <v>730.4</v>
      </c>
    </row>
    <row r="76" spans="1:12" ht="57.75" customHeight="1">
      <c r="A76" s="12"/>
      <c r="B76" s="9" t="s">
        <v>258</v>
      </c>
      <c r="C76" s="14" t="s">
        <v>166</v>
      </c>
      <c r="D76" s="26" t="s">
        <v>258</v>
      </c>
      <c r="E76" s="29"/>
      <c r="F76" s="14"/>
      <c r="G76" s="22">
        <f>G77</f>
        <v>1522.3</v>
      </c>
      <c r="H76" s="22">
        <f>H77</f>
        <v>1005.6999999999999</v>
      </c>
      <c r="I76" s="74">
        <f>I77</f>
        <v>1200</v>
      </c>
      <c r="J76" s="22">
        <f>J77</f>
        <v>1000.8</v>
      </c>
      <c r="K76" s="22">
        <f>K77</f>
        <v>1040.8</v>
      </c>
      <c r="L76" s="22">
        <f>L77</f>
        <v>1081.4</v>
      </c>
    </row>
    <row r="77" spans="1:12" ht="60" customHeight="1">
      <c r="A77" s="8"/>
      <c r="B77" s="19"/>
      <c r="C77" s="13" t="s">
        <v>168</v>
      </c>
      <c r="D77" s="25" t="s">
        <v>167</v>
      </c>
      <c r="E77" s="36"/>
      <c r="F77" s="13"/>
      <c r="G77" s="17">
        <f>G78+G79+G80</f>
        <v>1522.3</v>
      </c>
      <c r="H77" s="17">
        <f>H78+H79+H80</f>
        <v>1005.6999999999999</v>
      </c>
      <c r="I77" s="49">
        <f>I78+I79+I80</f>
        <v>1200</v>
      </c>
      <c r="J77" s="17">
        <f>J78+J79+J80</f>
        <v>1000.8</v>
      </c>
      <c r="K77" s="17">
        <f>K78+K79+K80</f>
        <v>1040.8</v>
      </c>
      <c r="L77" s="17">
        <f>L78+L79+L80</f>
        <v>1081.4</v>
      </c>
    </row>
    <row r="78" spans="1:12" ht="158.25" customHeight="1">
      <c r="A78" s="8"/>
      <c r="B78" s="19"/>
      <c r="C78" s="13" t="s">
        <v>283</v>
      </c>
      <c r="D78" s="13" t="s">
        <v>17</v>
      </c>
      <c r="E78" s="35" t="s">
        <v>169</v>
      </c>
      <c r="F78" s="13"/>
      <c r="G78" s="17">
        <v>290</v>
      </c>
      <c r="H78" s="17">
        <v>236.2</v>
      </c>
      <c r="I78" s="50">
        <v>378.4</v>
      </c>
      <c r="J78" s="10">
        <v>350.4</v>
      </c>
      <c r="K78" s="10">
        <v>364.4</v>
      </c>
      <c r="L78" s="10">
        <v>378.6</v>
      </c>
    </row>
    <row r="79" spans="1:12" ht="155.25" customHeight="1">
      <c r="A79" s="8"/>
      <c r="B79" s="19"/>
      <c r="C79" s="13" t="s">
        <v>282</v>
      </c>
      <c r="D79" s="13" t="s">
        <v>18</v>
      </c>
      <c r="E79" s="36" t="s">
        <v>169</v>
      </c>
      <c r="F79" s="13"/>
      <c r="G79" s="17">
        <v>390</v>
      </c>
      <c r="H79" s="17">
        <v>436.6</v>
      </c>
      <c r="I79" s="50">
        <v>486.6</v>
      </c>
      <c r="J79" s="10">
        <v>650.4</v>
      </c>
      <c r="K79" s="10">
        <v>676.4</v>
      </c>
      <c r="L79" s="10">
        <v>702.8</v>
      </c>
    </row>
    <row r="80" spans="1:12" ht="140.25">
      <c r="A80" s="8"/>
      <c r="B80" s="19"/>
      <c r="C80" s="13" t="s">
        <v>281</v>
      </c>
      <c r="D80" s="13" t="s">
        <v>19</v>
      </c>
      <c r="E80" s="36" t="s">
        <v>169</v>
      </c>
      <c r="F80" s="13"/>
      <c r="G80" s="17">
        <v>842.3</v>
      </c>
      <c r="H80" s="17">
        <v>332.9</v>
      </c>
      <c r="I80" s="50">
        <v>335</v>
      </c>
      <c r="J80" s="10">
        <v>0</v>
      </c>
      <c r="K80" s="10">
        <v>0</v>
      </c>
      <c r="L80" s="10">
        <v>0</v>
      </c>
    </row>
    <row r="81" spans="1:12" ht="105" customHeight="1">
      <c r="A81" s="12"/>
      <c r="B81" s="9" t="s">
        <v>259</v>
      </c>
      <c r="C81" s="14" t="s">
        <v>170</v>
      </c>
      <c r="D81" s="14" t="s">
        <v>259</v>
      </c>
      <c r="E81" s="29"/>
      <c r="F81" s="14"/>
      <c r="G81" s="22">
        <f>G82+G85</f>
        <v>41541.5</v>
      </c>
      <c r="H81" s="22">
        <f>H83+H85</f>
        <v>41633</v>
      </c>
      <c r="I81" s="74">
        <f>I82+I85</f>
        <v>42406.9</v>
      </c>
      <c r="J81" s="22">
        <f>J82+J85</f>
        <v>3839.6</v>
      </c>
      <c r="K81" s="22">
        <f>K82+K85</f>
        <v>3989.3</v>
      </c>
      <c r="L81" s="22">
        <f>L82+L85</f>
        <v>4148.9</v>
      </c>
    </row>
    <row r="82" spans="1:12" ht="35.25" customHeight="1">
      <c r="A82" s="8"/>
      <c r="B82" s="19"/>
      <c r="C82" s="13" t="s">
        <v>172</v>
      </c>
      <c r="D82" s="13" t="s">
        <v>171</v>
      </c>
      <c r="E82" s="36"/>
      <c r="F82" s="13"/>
      <c r="G82" s="17">
        <f>G84</f>
        <v>0</v>
      </c>
      <c r="H82" s="17">
        <f>H84</f>
        <v>9.9</v>
      </c>
      <c r="I82" s="49">
        <f>I84</f>
        <v>10</v>
      </c>
      <c r="J82" s="17">
        <f>J84</f>
        <v>0</v>
      </c>
      <c r="K82" s="17">
        <f>K84</f>
        <v>0</v>
      </c>
      <c r="L82" s="17">
        <f>L84</f>
        <v>0</v>
      </c>
    </row>
    <row r="83" spans="1:12" ht="38.25" customHeight="1">
      <c r="A83" s="8"/>
      <c r="B83" s="16" t="s">
        <v>171</v>
      </c>
      <c r="C83" s="13" t="s">
        <v>174</v>
      </c>
      <c r="D83" s="13" t="s">
        <v>173</v>
      </c>
      <c r="E83" s="36"/>
      <c r="F83" s="13"/>
      <c r="G83" s="17">
        <f>G82</f>
        <v>0</v>
      </c>
      <c r="H83" s="17">
        <f>H82</f>
        <v>9.9</v>
      </c>
      <c r="I83" s="49">
        <f>I82</f>
        <v>10</v>
      </c>
      <c r="J83" s="17">
        <f>J82</f>
        <v>0</v>
      </c>
      <c r="K83" s="17">
        <f>K82</f>
        <v>0</v>
      </c>
      <c r="L83" s="17">
        <f>L82</f>
        <v>0</v>
      </c>
    </row>
    <row r="84" spans="1:12" ht="76.5" customHeight="1">
      <c r="A84" s="8"/>
      <c r="B84" s="19"/>
      <c r="C84" s="13" t="s">
        <v>302</v>
      </c>
      <c r="D84" s="13" t="s">
        <v>20</v>
      </c>
      <c r="E84" s="36" t="s">
        <v>266</v>
      </c>
      <c r="F84" s="13"/>
      <c r="G84" s="17">
        <v>0</v>
      </c>
      <c r="H84" s="17">
        <v>9.9</v>
      </c>
      <c r="I84" s="50">
        <v>10</v>
      </c>
      <c r="J84" s="10">
        <v>0</v>
      </c>
      <c r="K84" s="10">
        <v>0</v>
      </c>
      <c r="L84" s="10">
        <v>0</v>
      </c>
    </row>
    <row r="85" spans="1:12" ht="41.25" customHeight="1">
      <c r="A85" s="8"/>
      <c r="B85" s="16" t="s">
        <v>177</v>
      </c>
      <c r="C85" s="13" t="s">
        <v>178</v>
      </c>
      <c r="D85" s="13" t="s">
        <v>177</v>
      </c>
      <c r="E85" s="36"/>
      <c r="F85" s="13"/>
      <c r="G85" s="17">
        <f>G86</f>
        <v>41541.5</v>
      </c>
      <c r="H85" s="17">
        <f>H86</f>
        <v>41623.1</v>
      </c>
      <c r="I85" s="49">
        <f>I86</f>
        <v>42396.9</v>
      </c>
      <c r="J85" s="17">
        <f>J86</f>
        <v>3839.6</v>
      </c>
      <c r="K85" s="17">
        <f>K86</f>
        <v>3989.3</v>
      </c>
      <c r="L85" s="17">
        <f>L86</f>
        <v>4148.9</v>
      </c>
    </row>
    <row r="86" spans="1:12" ht="45" customHeight="1">
      <c r="A86" s="8"/>
      <c r="B86" s="19"/>
      <c r="C86" s="13" t="s">
        <v>176</v>
      </c>
      <c r="D86" s="13" t="s">
        <v>175</v>
      </c>
      <c r="E86" s="36"/>
      <c r="F86" s="13"/>
      <c r="G86" s="17">
        <f aca="true" t="shared" si="6" ref="G86:L86">G87+G90</f>
        <v>41541.5</v>
      </c>
      <c r="H86" s="17">
        <f t="shared" si="6"/>
        <v>41623.1</v>
      </c>
      <c r="I86" s="49">
        <f t="shared" si="6"/>
        <v>42396.9</v>
      </c>
      <c r="J86" s="17">
        <f t="shared" si="6"/>
        <v>3839.6</v>
      </c>
      <c r="K86" s="17">
        <f t="shared" si="6"/>
        <v>3989.3</v>
      </c>
      <c r="L86" s="17">
        <f t="shared" si="6"/>
        <v>4148.9</v>
      </c>
    </row>
    <row r="87" spans="1:12" ht="76.5" customHeight="1">
      <c r="A87" s="8"/>
      <c r="B87" s="19"/>
      <c r="C87" s="13" t="s">
        <v>301</v>
      </c>
      <c r="D87" s="13" t="s">
        <v>130</v>
      </c>
      <c r="E87" s="36" t="s">
        <v>266</v>
      </c>
      <c r="F87" s="13"/>
      <c r="G87" s="17">
        <v>3289</v>
      </c>
      <c r="H87" s="17">
        <v>3236.1</v>
      </c>
      <c r="I87" s="49">
        <v>4009.9</v>
      </c>
      <c r="J87" s="17">
        <v>3839.6</v>
      </c>
      <c r="K87" s="17">
        <v>3989.3</v>
      </c>
      <c r="L87" s="17">
        <v>4148.9</v>
      </c>
    </row>
    <row r="88" spans="1:12" ht="72" hidden="1">
      <c r="A88" s="8"/>
      <c r="B88" s="19"/>
      <c r="C88" s="13" t="s">
        <v>179</v>
      </c>
      <c r="D88" s="13" t="s">
        <v>21</v>
      </c>
      <c r="E88" s="36" t="s">
        <v>126</v>
      </c>
      <c r="F88" s="13"/>
      <c r="G88" s="17">
        <v>3723.1</v>
      </c>
      <c r="H88" s="17">
        <v>3733.8</v>
      </c>
      <c r="I88" s="50">
        <v>3735</v>
      </c>
      <c r="J88" s="10">
        <v>0</v>
      </c>
      <c r="K88" s="10">
        <v>0</v>
      </c>
      <c r="L88" s="10">
        <v>0</v>
      </c>
    </row>
    <row r="89" spans="1:12" ht="72" hidden="1">
      <c r="A89" s="8"/>
      <c r="B89" s="19"/>
      <c r="C89" s="13" t="s">
        <v>180</v>
      </c>
      <c r="D89" s="13" t="s">
        <v>22</v>
      </c>
      <c r="E89" s="36" t="s">
        <v>126</v>
      </c>
      <c r="F89" s="13"/>
      <c r="G89" s="17">
        <v>0</v>
      </c>
      <c r="H89" s="17">
        <v>96.4</v>
      </c>
      <c r="I89" s="50">
        <v>122.9</v>
      </c>
      <c r="J89" s="10">
        <v>161.5</v>
      </c>
      <c r="K89" s="10">
        <v>168</v>
      </c>
      <c r="L89" s="10">
        <v>174.7</v>
      </c>
    </row>
    <row r="90" spans="1:12" ht="100.5" customHeight="1">
      <c r="A90" s="8"/>
      <c r="B90" s="19"/>
      <c r="C90" s="13" t="s">
        <v>300</v>
      </c>
      <c r="D90" s="13" t="s">
        <v>130</v>
      </c>
      <c r="E90" s="36" t="s">
        <v>267</v>
      </c>
      <c r="F90" s="13"/>
      <c r="G90" s="17">
        <v>38252.5</v>
      </c>
      <c r="H90" s="17">
        <v>38387</v>
      </c>
      <c r="I90" s="50">
        <v>38387</v>
      </c>
      <c r="J90" s="10">
        <v>0</v>
      </c>
      <c r="K90" s="10">
        <v>0</v>
      </c>
      <c r="L90" s="10">
        <v>0</v>
      </c>
    </row>
    <row r="91" spans="1:12" ht="66.75" customHeight="1">
      <c r="A91" s="12"/>
      <c r="B91" s="9" t="s">
        <v>260</v>
      </c>
      <c r="C91" s="14" t="s">
        <v>181</v>
      </c>
      <c r="D91" s="14" t="s">
        <v>260</v>
      </c>
      <c r="E91" s="29"/>
      <c r="F91" s="14"/>
      <c r="G91" s="22">
        <f>G94+G95+G98+G100</f>
        <v>7500</v>
      </c>
      <c r="H91" s="22">
        <f>H94+H95+H98+H100</f>
        <v>9015.2</v>
      </c>
      <c r="I91" s="74">
        <f>I94+I95+I98+I100</f>
        <v>10275.5</v>
      </c>
      <c r="J91" s="22">
        <f>J94+J95+J98+J100</f>
        <v>8740</v>
      </c>
      <c r="K91" s="22">
        <f>K94+K95+K98+K100</f>
        <v>8279.1</v>
      </c>
      <c r="L91" s="22">
        <f>L94+L95+L98+L100</f>
        <v>7451.2</v>
      </c>
    </row>
    <row r="92" spans="1:12" ht="197.25" customHeight="1">
      <c r="A92" s="8"/>
      <c r="B92" s="19"/>
      <c r="C92" s="13" t="s">
        <v>183</v>
      </c>
      <c r="D92" s="27" t="s">
        <v>182</v>
      </c>
      <c r="E92" s="36"/>
      <c r="F92" s="13"/>
      <c r="G92" s="17">
        <f>G93</f>
        <v>1500</v>
      </c>
      <c r="H92" s="17">
        <f>H93</f>
        <v>111.5</v>
      </c>
      <c r="I92" s="49">
        <f>I93</f>
        <v>621.5</v>
      </c>
      <c r="J92" s="17">
        <f>J93</f>
        <v>740</v>
      </c>
      <c r="K92" s="17">
        <f>K93</f>
        <v>1079.1</v>
      </c>
      <c r="L92" s="17">
        <f>L93</f>
        <v>971.2</v>
      </c>
    </row>
    <row r="93" spans="1:12" ht="262.5" customHeight="1">
      <c r="A93" s="8"/>
      <c r="B93" s="19"/>
      <c r="C93" s="13" t="s">
        <v>185</v>
      </c>
      <c r="D93" s="27" t="s">
        <v>184</v>
      </c>
      <c r="E93" s="36"/>
      <c r="F93" s="13"/>
      <c r="G93" s="17">
        <f>G94+G95</f>
        <v>1500</v>
      </c>
      <c r="H93" s="17">
        <f>H94+H95</f>
        <v>111.5</v>
      </c>
      <c r="I93" s="49">
        <f>I94+I95</f>
        <v>621.5</v>
      </c>
      <c r="J93" s="17">
        <f>J94+J95</f>
        <v>740</v>
      </c>
      <c r="K93" s="17">
        <f>K94+K95</f>
        <v>1079.1</v>
      </c>
      <c r="L93" s="17">
        <f>L94+L95</f>
        <v>971.2</v>
      </c>
    </row>
    <row r="94" spans="1:12" ht="274.5" customHeight="1">
      <c r="A94" s="8"/>
      <c r="B94" s="19"/>
      <c r="C94" s="13" t="s">
        <v>347</v>
      </c>
      <c r="D94" s="25" t="s">
        <v>23</v>
      </c>
      <c r="E94" s="36" t="s">
        <v>126</v>
      </c>
      <c r="F94" s="13"/>
      <c r="G94" s="17">
        <v>0</v>
      </c>
      <c r="H94" s="17">
        <v>3.9</v>
      </c>
      <c r="I94" s="50">
        <v>3.9</v>
      </c>
      <c r="J94" s="10">
        <v>0</v>
      </c>
      <c r="K94" s="10">
        <v>0</v>
      </c>
      <c r="L94" s="10">
        <v>0</v>
      </c>
    </row>
    <row r="95" spans="1:12" ht="265.5" customHeight="1">
      <c r="A95" s="8"/>
      <c r="B95" s="19"/>
      <c r="C95" s="13" t="s">
        <v>186</v>
      </c>
      <c r="D95" s="25" t="s">
        <v>24</v>
      </c>
      <c r="E95" s="36" t="s">
        <v>266</v>
      </c>
      <c r="F95" s="13"/>
      <c r="G95" s="17">
        <v>1500</v>
      </c>
      <c r="H95" s="17">
        <v>107.6</v>
      </c>
      <c r="I95" s="50">
        <v>617.6</v>
      </c>
      <c r="J95" s="10">
        <v>740</v>
      </c>
      <c r="K95" s="10">
        <v>1079.1</v>
      </c>
      <c r="L95" s="10">
        <v>971.2</v>
      </c>
    </row>
    <row r="96" spans="1:12" ht="75" customHeight="1">
      <c r="A96" s="8"/>
      <c r="B96" s="19"/>
      <c r="C96" s="13" t="s">
        <v>188</v>
      </c>
      <c r="D96" s="25" t="s">
        <v>187</v>
      </c>
      <c r="E96" s="36"/>
      <c r="F96" s="13"/>
      <c r="G96" s="17">
        <f>G98+G100</f>
        <v>6000</v>
      </c>
      <c r="H96" s="17">
        <f>H98+H100</f>
        <v>8903.7</v>
      </c>
      <c r="I96" s="49">
        <f>I98+I100</f>
        <v>9654</v>
      </c>
      <c r="J96" s="17">
        <f>J98+J100</f>
        <v>8000</v>
      </c>
      <c r="K96" s="17">
        <f>K98+K100</f>
        <v>7200</v>
      </c>
      <c r="L96" s="17">
        <f>L98+L100</f>
        <v>6480</v>
      </c>
    </row>
    <row r="97" spans="1:12" ht="87.75" customHeight="1">
      <c r="A97" s="8"/>
      <c r="B97" s="19"/>
      <c r="C97" s="13" t="s">
        <v>190</v>
      </c>
      <c r="D97" s="25" t="s">
        <v>189</v>
      </c>
      <c r="E97" s="36"/>
      <c r="F97" s="13"/>
      <c r="G97" s="17">
        <f>G98</f>
        <v>5000</v>
      </c>
      <c r="H97" s="17">
        <f>H98</f>
        <v>7792.3</v>
      </c>
      <c r="I97" s="49">
        <f>I98</f>
        <v>8454</v>
      </c>
      <c r="J97" s="17">
        <f>J98</f>
        <v>7500</v>
      </c>
      <c r="K97" s="17">
        <f>K98</f>
        <v>7000</v>
      </c>
      <c r="L97" s="17">
        <f>L98</f>
        <v>6300</v>
      </c>
    </row>
    <row r="98" spans="1:12" ht="102">
      <c r="A98" s="8"/>
      <c r="B98" s="19"/>
      <c r="C98" s="13" t="s">
        <v>348</v>
      </c>
      <c r="D98" s="13" t="s">
        <v>25</v>
      </c>
      <c r="E98" s="36" t="s">
        <v>266</v>
      </c>
      <c r="F98" s="13"/>
      <c r="G98" s="17">
        <v>5000</v>
      </c>
      <c r="H98" s="17">
        <v>7792.3</v>
      </c>
      <c r="I98" s="50">
        <v>8454</v>
      </c>
      <c r="J98" s="10">
        <v>7500</v>
      </c>
      <c r="K98" s="10">
        <v>7000</v>
      </c>
      <c r="L98" s="10">
        <v>6300</v>
      </c>
    </row>
    <row r="99" spans="1:12" ht="133.5" customHeight="1">
      <c r="A99" s="8"/>
      <c r="B99" s="19"/>
      <c r="C99" s="13" t="s">
        <v>192</v>
      </c>
      <c r="D99" s="13" t="s">
        <v>191</v>
      </c>
      <c r="E99" s="36"/>
      <c r="F99" s="13"/>
      <c r="G99" s="17">
        <f>G100</f>
        <v>1000</v>
      </c>
      <c r="H99" s="17">
        <f>H100</f>
        <v>1111.4</v>
      </c>
      <c r="I99" s="49">
        <f>I100</f>
        <v>1200</v>
      </c>
      <c r="J99" s="17">
        <f>J100</f>
        <v>500</v>
      </c>
      <c r="K99" s="17">
        <f>K100</f>
        <v>200</v>
      </c>
      <c r="L99" s="17">
        <f>L100</f>
        <v>180</v>
      </c>
    </row>
    <row r="100" spans="1:12" ht="153.75" customHeight="1">
      <c r="A100" s="8"/>
      <c r="B100" s="19"/>
      <c r="C100" s="13" t="s">
        <v>349</v>
      </c>
      <c r="D100" s="13" t="s">
        <v>26</v>
      </c>
      <c r="E100" s="36" t="s">
        <v>266</v>
      </c>
      <c r="F100" s="13"/>
      <c r="G100" s="17">
        <v>1000</v>
      </c>
      <c r="H100" s="17">
        <v>1111.4</v>
      </c>
      <c r="I100" s="50">
        <v>1200</v>
      </c>
      <c r="J100" s="17">
        <v>500</v>
      </c>
      <c r="K100" s="17">
        <v>200</v>
      </c>
      <c r="L100" s="17">
        <v>180</v>
      </c>
    </row>
    <row r="101" spans="1:12" ht="56.25" customHeight="1">
      <c r="A101" s="12"/>
      <c r="B101" s="9" t="s">
        <v>261</v>
      </c>
      <c r="C101" s="14" t="s">
        <v>138</v>
      </c>
      <c r="D101" s="14" t="s">
        <v>261</v>
      </c>
      <c r="E101" s="29"/>
      <c r="F101" s="14"/>
      <c r="G101" s="22">
        <f aca="true" t="shared" si="7" ref="G101:L101">G102+G104+G106+G110+G111+G114+G117+G119+G113</f>
        <v>1646.8</v>
      </c>
      <c r="H101" s="22">
        <f t="shared" si="7"/>
        <v>1804.6</v>
      </c>
      <c r="I101" s="74">
        <f t="shared" si="7"/>
        <v>2438.6</v>
      </c>
      <c r="J101" s="22">
        <f t="shared" si="7"/>
        <v>1999.6</v>
      </c>
      <c r="K101" s="22">
        <f t="shared" si="7"/>
        <v>2077.6000000000004</v>
      </c>
      <c r="L101" s="22">
        <f t="shared" si="7"/>
        <v>2160.7</v>
      </c>
    </row>
    <row r="102" spans="1:12" ht="62.25" customHeight="1">
      <c r="A102" s="8"/>
      <c r="B102" s="19"/>
      <c r="C102" s="13" t="s">
        <v>140</v>
      </c>
      <c r="D102" s="13" t="s">
        <v>139</v>
      </c>
      <c r="E102" s="36"/>
      <c r="F102" s="13"/>
      <c r="G102" s="17">
        <f aca="true" t="shared" si="8" ref="G102:L102">G103</f>
        <v>0.6</v>
      </c>
      <c r="H102" s="17">
        <f t="shared" si="8"/>
        <v>3.8</v>
      </c>
      <c r="I102" s="49">
        <f t="shared" si="8"/>
        <v>5</v>
      </c>
      <c r="J102" s="17">
        <f t="shared" si="8"/>
        <v>3</v>
      </c>
      <c r="K102" s="17">
        <f t="shared" si="8"/>
        <v>3</v>
      </c>
      <c r="L102" s="17">
        <f t="shared" si="8"/>
        <v>3</v>
      </c>
    </row>
    <row r="103" spans="1:12" ht="240.75" customHeight="1">
      <c r="A103" s="8"/>
      <c r="B103" s="19"/>
      <c r="C103" s="13" t="s">
        <v>350</v>
      </c>
      <c r="D103" s="25" t="s">
        <v>27</v>
      </c>
      <c r="E103" s="36" t="s">
        <v>100</v>
      </c>
      <c r="F103" s="13"/>
      <c r="G103" s="17">
        <v>0.6</v>
      </c>
      <c r="H103" s="17">
        <v>3.8</v>
      </c>
      <c r="I103" s="50">
        <v>5</v>
      </c>
      <c r="J103" s="10">
        <v>3</v>
      </c>
      <c r="K103" s="10">
        <v>3</v>
      </c>
      <c r="L103" s="10">
        <v>3</v>
      </c>
    </row>
    <row r="104" spans="1:12" ht="172.5" customHeight="1">
      <c r="A104" s="8"/>
      <c r="B104" s="54"/>
      <c r="C104" s="13" t="s">
        <v>142</v>
      </c>
      <c r="D104" s="25" t="s">
        <v>141</v>
      </c>
      <c r="E104" s="36"/>
      <c r="F104" s="13"/>
      <c r="G104" s="17">
        <f>G105</f>
        <v>36</v>
      </c>
      <c r="H104" s="17">
        <f>H105</f>
        <v>144.2</v>
      </c>
      <c r="I104" s="49">
        <f>I105</f>
        <v>214.3</v>
      </c>
      <c r="J104" s="17">
        <f>J105</f>
        <v>150</v>
      </c>
      <c r="K104" s="17">
        <f>K105</f>
        <v>156</v>
      </c>
      <c r="L104" s="17">
        <f>L105</f>
        <v>162.1</v>
      </c>
    </row>
    <row r="105" spans="1:12" ht="177" customHeight="1">
      <c r="A105" s="8"/>
      <c r="B105" s="19"/>
      <c r="C105" s="13" t="s">
        <v>351</v>
      </c>
      <c r="D105" s="13" t="s">
        <v>28</v>
      </c>
      <c r="E105" s="36" t="s">
        <v>113</v>
      </c>
      <c r="F105" s="13"/>
      <c r="G105" s="17">
        <v>36</v>
      </c>
      <c r="H105" s="17">
        <v>144.2</v>
      </c>
      <c r="I105" s="50">
        <v>214.3</v>
      </c>
      <c r="J105" s="10">
        <v>150</v>
      </c>
      <c r="K105" s="10">
        <v>156</v>
      </c>
      <c r="L105" s="10">
        <v>162.1</v>
      </c>
    </row>
    <row r="106" spans="1:12" ht="271.5" customHeight="1">
      <c r="A106" s="8"/>
      <c r="B106" s="19"/>
      <c r="C106" s="13" t="s">
        <v>144</v>
      </c>
      <c r="D106" s="27" t="s">
        <v>143</v>
      </c>
      <c r="E106" s="36"/>
      <c r="F106" s="13"/>
      <c r="G106" s="17">
        <f>G108+G109</f>
        <v>190.3</v>
      </c>
      <c r="H106" s="17">
        <f>H108+H109+H107</f>
        <v>91.5</v>
      </c>
      <c r="I106" s="49">
        <f>I108+I109</f>
        <v>115</v>
      </c>
      <c r="J106" s="17">
        <f>J108+J109</f>
        <v>100</v>
      </c>
      <c r="K106" s="17">
        <f>K108+K109</f>
        <v>104</v>
      </c>
      <c r="L106" s="17">
        <f>L108+L109</f>
        <v>108.1</v>
      </c>
    </row>
    <row r="107" spans="1:12" ht="114.75" customHeight="1">
      <c r="A107" s="8"/>
      <c r="B107" s="19"/>
      <c r="C107" s="13" t="s">
        <v>289</v>
      </c>
      <c r="D107" s="27" t="s">
        <v>290</v>
      </c>
      <c r="E107" s="62" t="s">
        <v>291</v>
      </c>
      <c r="F107" s="13"/>
      <c r="G107" s="17">
        <v>0</v>
      </c>
      <c r="H107" s="17">
        <v>0.5</v>
      </c>
      <c r="I107" s="49">
        <v>0</v>
      </c>
      <c r="J107" s="17">
        <v>0</v>
      </c>
      <c r="K107" s="17">
        <v>0</v>
      </c>
      <c r="L107" s="17">
        <v>0</v>
      </c>
    </row>
    <row r="108" spans="1:12" ht="84" customHeight="1">
      <c r="A108" s="8"/>
      <c r="B108" s="19"/>
      <c r="C108" s="13" t="s">
        <v>352</v>
      </c>
      <c r="D108" s="13" t="s">
        <v>29</v>
      </c>
      <c r="E108" s="35" t="s">
        <v>131</v>
      </c>
      <c r="F108" s="13"/>
      <c r="G108" s="17">
        <v>100</v>
      </c>
      <c r="H108" s="17">
        <v>66</v>
      </c>
      <c r="I108" s="50">
        <v>85</v>
      </c>
      <c r="J108" s="10">
        <v>100</v>
      </c>
      <c r="K108" s="10">
        <v>104</v>
      </c>
      <c r="L108" s="10">
        <v>108.1</v>
      </c>
    </row>
    <row r="109" spans="1:12" ht="156.75" customHeight="1">
      <c r="A109" s="8"/>
      <c r="B109" s="19"/>
      <c r="C109" s="13" t="s">
        <v>353</v>
      </c>
      <c r="D109" s="13" t="s">
        <v>30</v>
      </c>
      <c r="E109" s="35" t="s">
        <v>132</v>
      </c>
      <c r="F109" s="13"/>
      <c r="G109" s="17">
        <v>90.3</v>
      </c>
      <c r="H109" s="17">
        <v>25</v>
      </c>
      <c r="I109" s="50">
        <v>30</v>
      </c>
      <c r="J109" s="10">
        <v>0</v>
      </c>
      <c r="K109" s="10">
        <v>0</v>
      </c>
      <c r="L109" s="10">
        <v>0</v>
      </c>
    </row>
    <row r="110" spans="1:12" ht="249.75" customHeight="1">
      <c r="A110" s="8"/>
      <c r="B110" s="19"/>
      <c r="C110" s="13" t="s">
        <v>354</v>
      </c>
      <c r="D110" s="25" t="s">
        <v>31</v>
      </c>
      <c r="E110" s="36" t="s">
        <v>133</v>
      </c>
      <c r="F110" s="13"/>
      <c r="G110" s="17">
        <v>0</v>
      </c>
      <c r="H110" s="17">
        <v>4</v>
      </c>
      <c r="I110" s="50">
        <v>4</v>
      </c>
      <c r="J110" s="10">
        <v>0</v>
      </c>
      <c r="K110" s="10">
        <v>0</v>
      </c>
      <c r="L110" s="10">
        <v>0</v>
      </c>
    </row>
    <row r="111" spans="1:12" ht="93" customHeight="1">
      <c r="A111" s="8"/>
      <c r="B111" s="19"/>
      <c r="C111" s="13" t="s">
        <v>146</v>
      </c>
      <c r="D111" s="25" t="s">
        <v>145</v>
      </c>
      <c r="E111" s="36"/>
      <c r="F111" s="13"/>
      <c r="G111" s="17">
        <f>G112</f>
        <v>24.6</v>
      </c>
      <c r="H111" s="17">
        <f>H112+H113</f>
        <v>17.5</v>
      </c>
      <c r="I111" s="49">
        <f>I112+I113</f>
        <v>25</v>
      </c>
      <c r="J111" s="17">
        <f>J112+J113</f>
        <v>24.3</v>
      </c>
      <c r="K111" s="17">
        <f>K112+K113</f>
        <v>25.2</v>
      </c>
      <c r="L111" s="17">
        <f>L112+L113</f>
        <v>26.3</v>
      </c>
    </row>
    <row r="112" spans="1:12" ht="206.25" customHeight="1">
      <c r="A112" s="8"/>
      <c r="B112" s="19"/>
      <c r="C112" s="13" t="s">
        <v>355</v>
      </c>
      <c r="D112" s="13" t="s">
        <v>32</v>
      </c>
      <c r="E112" s="36" t="s">
        <v>133</v>
      </c>
      <c r="F112" s="13"/>
      <c r="G112" s="17">
        <v>24.6</v>
      </c>
      <c r="H112" s="17">
        <v>17.5</v>
      </c>
      <c r="I112" s="50">
        <v>25</v>
      </c>
      <c r="J112" s="10">
        <v>24.3</v>
      </c>
      <c r="K112" s="10">
        <v>25.2</v>
      </c>
      <c r="L112" s="10">
        <v>26.3</v>
      </c>
    </row>
    <row r="113" spans="1:12" ht="272.25" customHeight="1">
      <c r="A113" s="8"/>
      <c r="B113" s="19"/>
      <c r="C113" s="13" t="s">
        <v>356</v>
      </c>
      <c r="D113" s="25" t="s">
        <v>33</v>
      </c>
      <c r="E113" s="35" t="s">
        <v>134</v>
      </c>
      <c r="F113" s="13"/>
      <c r="G113" s="17">
        <v>30</v>
      </c>
      <c r="H113" s="17">
        <v>0</v>
      </c>
      <c r="I113" s="50">
        <v>0</v>
      </c>
      <c r="J113" s="10">
        <v>0</v>
      </c>
      <c r="K113" s="10">
        <v>0</v>
      </c>
      <c r="L113" s="10">
        <v>0</v>
      </c>
    </row>
    <row r="114" spans="1:12" ht="233.25" customHeight="1">
      <c r="A114" s="8"/>
      <c r="B114" s="19"/>
      <c r="C114" s="13" t="s">
        <v>292</v>
      </c>
      <c r="D114" s="25" t="s">
        <v>34</v>
      </c>
      <c r="E114" s="35"/>
      <c r="F114" s="13"/>
      <c r="G114" s="17">
        <f>G115+G116</f>
        <v>120</v>
      </c>
      <c r="H114" s="17">
        <f>H115+H116</f>
        <v>440.4</v>
      </c>
      <c r="I114" s="49">
        <f>I115+I116</f>
        <v>550</v>
      </c>
      <c r="J114" s="17">
        <f>J115+J116</f>
        <v>500</v>
      </c>
      <c r="K114" s="17">
        <f>K115+K116</f>
        <v>520</v>
      </c>
      <c r="L114" s="17">
        <f>L115+L116</f>
        <v>540.2</v>
      </c>
    </row>
    <row r="115" spans="1:12" ht="265.5" customHeight="1">
      <c r="A115" s="8"/>
      <c r="B115" s="19"/>
      <c r="C115" s="13" t="s">
        <v>293</v>
      </c>
      <c r="D115" s="25" t="s">
        <v>34</v>
      </c>
      <c r="E115" s="35" t="s">
        <v>135</v>
      </c>
      <c r="F115" s="13"/>
      <c r="G115" s="17">
        <v>0</v>
      </c>
      <c r="H115" s="17">
        <v>204</v>
      </c>
      <c r="I115" s="50">
        <v>250</v>
      </c>
      <c r="J115" s="10">
        <v>250</v>
      </c>
      <c r="K115" s="10">
        <v>260</v>
      </c>
      <c r="L115" s="10">
        <v>270.1</v>
      </c>
    </row>
    <row r="116" spans="1:12" ht="258" customHeight="1">
      <c r="A116" s="8"/>
      <c r="B116" s="19"/>
      <c r="C116" s="13" t="s">
        <v>357</v>
      </c>
      <c r="D116" s="25" t="s">
        <v>35</v>
      </c>
      <c r="E116" s="36" t="s">
        <v>133</v>
      </c>
      <c r="F116" s="13"/>
      <c r="G116" s="17">
        <v>120</v>
      </c>
      <c r="H116" s="17">
        <v>236.4</v>
      </c>
      <c r="I116" s="50">
        <v>300</v>
      </c>
      <c r="J116" s="10">
        <v>250</v>
      </c>
      <c r="K116" s="10">
        <v>260</v>
      </c>
      <c r="L116" s="10">
        <v>270.1</v>
      </c>
    </row>
    <row r="117" spans="1:12" ht="123" customHeight="1">
      <c r="A117" s="8"/>
      <c r="B117" s="19"/>
      <c r="C117" s="13" t="s">
        <v>148</v>
      </c>
      <c r="D117" s="25" t="s">
        <v>147</v>
      </c>
      <c r="E117" s="36"/>
      <c r="F117" s="13"/>
      <c r="G117" s="17">
        <f>G118</f>
        <v>65.3</v>
      </c>
      <c r="H117" s="17">
        <f>H118</f>
        <v>50</v>
      </c>
      <c r="I117" s="49">
        <f>I118</f>
        <v>55</v>
      </c>
      <c r="J117" s="17">
        <f>J118</f>
        <v>50</v>
      </c>
      <c r="K117" s="17">
        <f>K118</f>
        <v>52</v>
      </c>
      <c r="L117" s="17">
        <f>L118</f>
        <v>54</v>
      </c>
    </row>
    <row r="118" spans="1:12" ht="128.25" customHeight="1">
      <c r="A118" s="8"/>
      <c r="B118" s="19"/>
      <c r="C118" s="13" t="s">
        <v>286</v>
      </c>
      <c r="D118" s="13" t="s">
        <v>36</v>
      </c>
      <c r="E118" s="36" t="s">
        <v>135</v>
      </c>
      <c r="F118" s="13"/>
      <c r="G118" s="17">
        <v>65.3</v>
      </c>
      <c r="H118" s="17">
        <v>50</v>
      </c>
      <c r="I118" s="50">
        <v>55</v>
      </c>
      <c r="J118" s="10">
        <v>50</v>
      </c>
      <c r="K118" s="10">
        <v>52</v>
      </c>
      <c r="L118" s="10">
        <v>54</v>
      </c>
    </row>
    <row r="119" spans="1:12" ht="59.25" customHeight="1">
      <c r="A119" s="8"/>
      <c r="B119" s="19"/>
      <c r="C119" s="13" t="s">
        <v>150</v>
      </c>
      <c r="D119" s="13" t="s">
        <v>149</v>
      </c>
      <c r="E119" s="36"/>
      <c r="F119" s="13"/>
      <c r="G119" s="17">
        <f>G120</f>
        <v>1180</v>
      </c>
      <c r="H119" s="17">
        <f>H120</f>
        <v>1053.2</v>
      </c>
      <c r="I119" s="49">
        <f>I120</f>
        <v>1470.3</v>
      </c>
      <c r="J119" s="17">
        <f>J120</f>
        <v>1172.3</v>
      </c>
      <c r="K119" s="17">
        <f>K120</f>
        <v>1217.4</v>
      </c>
      <c r="L119" s="17">
        <f>L120</f>
        <v>1267</v>
      </c>
    </row>
    <row r="120" spans="1:12" ht="78" customHeight="1">
      <c r="A120" s="8"/>
      <c r="B120" s="19"/>
      <c r="C120" s="13" t="s">
        <v>358</v>
      </c>
      <c r="D120" s="13" t="s">
        <v>37</v>
      </c>
      <c r="E120" s="36"/>
      <c r="F120" s="13"/>
      <c r="G120" s="17">
        <f>G121+G122+G123+G124+G125+G126+G127</f>
        <v>1180</v>
      </c>
      <c r="H120" s="17">
        <f>H121+H122+H123+H124+H125+H126+H127</f>
        <v>1053.2</v>
      </c>
      <c r="I120" s="49">
        <f>I121+I122+I123+I124+I125+I126+I127</f>
        <v>1470.3</v>
      </c>
      <c r="J120" s="17">
        <f>J121+J122+J123+J124+J125+J126+J127</f>
        <v>1172.3</v>
      </c>
      <c r="K120" s="17">
        <f>K121+K122+K123+K124+K125+K126+K127</f>
        <v>1217.4</v>
      </c>
      <c r="L120" s="17">
        <f>L121+L122+L123+L124+L125+L126+L127</f>
        <v>1267</v>
      </c>
    </row>
    <row r="121" spans="1:12" ht="79.5" customHeight="1">
      <c r="A121" s="8"/>
      <c r="B121" s="19"/>
      <c r="C121" s="13" t="s">
        <v>359</v>
      </c>
      <c r="D121" s="13" t="s">
        <v>37</v>
      </c>
      <c r="E121" s="36" t="s">
        <v>266</v>
      </c>
      <c r="F121" s="13"/>
      <c r="G121" s="17">
        <v>25</v>
      </c>
      <c r="H121" s="17">
        <v>140</v>
      </c>
      <c r="I121" s="50">
        <v>215</v>
      </c>
      <c r="J121" s="10">
        <v>52.3</v>
      </c>
      <c r="K121" s="10">
        <v>54.4</v>
      </c>
      <c r="L121" s="10">
        <v>56.5</v>
      </c>
    </row>
    <row r="122" spans="1:12" ht="92.25" customHeight="1">
      <c r="A122" s="8"/>
      <c r="B122" s="19"/>
      <c r="C122" s="13" t="s">
        <v>360</v>
      </c>
      <c r="D122" s="13" t="s">
        <v>37</v>
      </c>
      <c r="E122" s="35" t="s">
        <v>135</v>
      </c>
      <c r="F122" s="13"/>
      <c r="G122" s="17">
        <v>698.3</v>
      </c>
      <c r="H122" s="17">
        <v>459</v>
      </c>
      <c r="I122" s="50">
        <v>698.3</v>
      </c>
      <c r="J122" s="10">
        <v>700</v>
      </c>
      <c r="K122" s="10">
        <v>728</v>
      </c>
      <c r="L122" s="10">
        <v>756.4</v>
      </c>
    </row>
    <row r="123" spans="1:12" ht="90" customHeight="1">
      <c r="A123" s="8"/>
      <c r="B123" s="19"/>
      <c r="C123" s="13" t="s">
        <v>361</v>
      </c>
      <c r="D123" s="13" t="s">
        <v>37</v>
      </c>
      <c r="E123" s="35" t="s">
        <v>136</v>
      </c>
      <c r="F123" s="13"/>
      <c r="G123" s="17">
        <v>3</v>
      </c>
      <c r="H123" s="17">
        <v>47</v>
      </c>
      <c r="I123" s="50">
        <v>55</v>
      </c>
      <c r="J123" s="10">
        <v>50</v>
      </c>
      <c r="K123" s="10">
        <v>52</v>
      </c>
      <c r="L123" s="10">
        <v>54</v>
      </c>
    </row>
    <row r="124" spans="1:12" ht="76.5">
      <c r="A124" s="8"/>
      <c r="B124" s="19"/>
      <c r="C124" s="13" t="s">
        <v>362</v>
      </c>
      <c r="D124" s="13" t="s">
        <v>37</v>
      </c>
      <c r="E124" s="35" t="s">
        <v>288</v>
      </c>
      <c r="F124" s="13"/>
      <c r="G124" s="17">
        <v>0</v>
      </c>
      <c r="H124" s="17">
        <v>2</v>
      </c>
      <c r="I124" s="50">
        <v>2</v>
      </c>
      <c r="J124" s="10">
        <v>0</v>
      </c>
      <c r="K124" s="10">
        <v>0</v>
      </c>
      <c r="L124" s="10">
        <v>0</v>
      </c>
    </row>
    <row r="125" spans="1:12" ht="76.5">
      <c r="A125" s="8"/>
      <c r="B125" s="19"/>
      <c r="C125" s="13" t="s">
        <v>363</v>
      </c>
      <c r="D125" s="13" t="s">
        <v>37</v>
      </c>
      <c r="E125" s="36" t="s">
        <v>133</v>
      </c>
      <c r="F125" s="13"/>
      <c r="G125" s="17">
        <v>360</v>
      </c>
      <c r="H125" s="17">
        <v>240</v>
      </c>
      <c r="I125" s="50">
        <v>300</v>
      </c>
      <c r="J125" s="10">
        <v>250</v>
      </c>
      <c r="K125" s="10">
        <v>260</v>
      </c>
      <c r="L125" s="10">
        <v>270.1</v>
      </c>
    </row>
    <row r="126" spans="1:12" ht="81" customHeight="1">
      <c r="A126" s="8"/>
      <c r="B126" s="19"/>
      <c r="C126" s="13" t="s">
        <v>364</v>
      </c>
      <c r="D126" s="13" t="s">
        <v>37</v>
      </c>
      <c r="E126" s="35" t="s">
        <v>137</v>
      </c>
      <c r="F126" s="13"/>
      <c r="G126" s="17">
        <v>93.7</v>
      </c>
      <c r="H126" s="17">
        <v>115.2</v>
      </c>
      <c r="I126" s="50">
        <v>150</v>
      </c>
      <c r="J126" s="10">
        <v>120</v>
      </c>
      <c r="K126" s="10">
        <v>123</v>
      </c>
      <c r="L126" s="10">
        <v>130</v>
      </c>
    </row>
    <row r="127" spans="1:12" ht="81" customHeight="1">
      <c r="A127" s="8"/>
      <c r="B127" s="19"/>
      <c r="C127" s="13" t="s">
        <v>365</v>
      </c>
      <c r="D127" s="13" t="s">
        <v>37</v>
      </c>
      <c r="E127" s="35" t="s">
        <v>287</v>
      </c>
      <c r="F127" s="13"/>
      <c r="G127" s="17">
        <v>0</v>
      </c>
      <c r="H127" s="17">
        <v>50</v>
      </c>
      <c r="I127" s="50">
        <v>50</v>
      </c>
      <c r="J127" s="10">
        <v>0</v>
      </c>
      <c r="K127" s="10">
        <v>0</v>
      </c>
      <c r="L127" s="10">
        <v>0</v>
      </c>
    </row>
    <row r="128" spans="1:12" s="28" customFormat="1" ht="45.75" customHeight="1">
      <c r="A128" s="12"/>
      <c r="B128" s="9" t="s">
        <v>152</v>
      </c>
      <c r="C128" s="14" t="s">
        <v>151</v>
      </c>
      <c r="D128" s="14" t="s">
        <v>152</v>
      </c>
      <c r="E128" s="30"/>
      <c r="F128" s="14"/>
      <c r="G128" s="22">
        <f>G129+G131</f>
        <v>0</v>
      </c>
      <c r="H128" s="22">
        <f>H129+H131</f>
        <v>55.1</v>
      </c>
      <c r="I128" s="74">
        <f>I129+I131</f>
        <v>55.1</v>
      </c>
      <c r="J128" s="22">
        <f>J129+J131</f>
        <v>0</v>
      </c>
      <c r="K128" s="22">
        <f>K129+K131</f>
        <v>0</v>
      </c>
      <c r="L128" s="22">
        <f>L129+L131</f>
        <v>0</v>
      </c>
    </row>
    <row r="129" spans="1:12" ht="27.75" customHeight="1">
      <c r="A129" s="8"/>
      <c r="B129" s="19"/>
      <c r="C129" s="13" t="s">
        <v>319</v>
      </c>
      <c r="D129" s="13" t="s">
        <v>317</v>
      </c>
      <c r="E129" s="35"/>
      <c r="F129" s="13"/>
      <c r="G129" s="17">
        <v>0</v>
      </c>
      <c r="H129" s="17">
        <v>-0.9</v>
      </c>
      <c r="I129" s="49">
        <v>-0.9</v>
      </c>
      <c r="J129" s="17">
        <v>0</v>
      </c>
      <c r="K129" s="17">
        <v>0</v>
      </c>
      <c r="L129" s="17">
        <v>0</v>
      </c>
    </row>
    <row r="130" spans="1:12" ht="86.25" customHeight="1">
      <c r="A130" s="8"/>
      <c r="B130" s="19"/>
      <c r="C130" s="13" t="s">
        <v>320</v>
      </c>
      <c r="D130" s="13" t="s">
        <v>318</v>
      </c>
      <c r="E130" s="35" t="s">
        <v>266</v>
      </c>
      <c r="F130" s="13"/>
      <c r="G130" s="17">
        <v>0</v>
      </c>
      <c r="H130" s="17">
        <v>-0.9</v>
      </c>
      <c r="I130" s="49">
        <v>-0.9</v>
      </c>
      <c r="J130" s="17">
        <v>0</v>
      </c>
      <c r="K130" s="17">
        <v>0</v>
      </c>
      <c r="L130" s="17">
        <v>0</v>
      </c>
    </row>
    <row r="131" spans="1:12" ht="76.5" customHeight="1">
      <c r="A131" s="8"/>
      <c r="B131" s="19"/>
      <c r="C131" s="13" t="s">
        <v>316</v>
      </c>
      <c r="D131" s="13" t="s">
        <v>38</v>
      </c>
      <c r="E131" s="36" t="s">
        <v>266</v>
      </c>
      <c r="F131" s="13"/>
      <c r="G131" s="17">
        <v>0</v>
      </c>
      <c r="H131" s="17">
        <v>56</v>
      </c>
      <c r="I131" s="49">
        <v>56</v>
      </c>
      <c r="J131" s="17">
        <v>0</v>
      </c>
      <c r="K131" s="17">
        <v>0</v>
      </c>
      <c r="L131" s="17">
        <v>0</v>
      </c>
    </row>
    <row r="132" spans="1:12" ht="76.5" customHeight="1">
      <c r="A132" s="8"/>
      <c r="B132" s="19"/>
      <c r="C132" s="13" t="s">
        <v>315</v>
      </c>
      <c r="D132" s="13" t="s">
        <v>38</v>
      </c>
      <c r="E132" s="36" t="s">
        <v>266</v>
      </c>
      <c r="F132" s="13"/>
      <c r="G132" s="17">
        <v>0</v>
      </c>
      <c r="H132" s="17">
        <v>56</v>
      </c>
      <c r="I132" s="49">
        <v>56</v>
      </c>
      <c r="J132" s="17">
        <v>0</v>
      </c>
      <c r="K132" s="17">
        <v>0</v>
      </c>
      <c r="L132" s="17">
        <v>0</v>
      </c>
    </row>
    <row r="133" spans="1:12" ht="58.5" customHeight="1">
      <c r="A133" s="12"/>
      <c r="B133" s="9" t="s">
        <v>262</v>
      </c>
      <c r="C133" s="14" t="s">
        <v>193</v>
      </c>
      <c r="D133" s="14" t="s">
        <v>262</v>
      </c>
      <c r="E133" s="29"/>
      <c r="F133" s="14"/>
      <c r="G133" s="22">
        <f aca="true" t="shared" si="9" ref="G133:L133">G135+G141+G157+G177+G180+G189+G185</f>
        <v>835063.4999999999</v>
      </c>
      <c r="H133" s="22">
        <f t="shared" si="9"/>
        <v>553475.5</v>
      </c>
      <c r="I133" s="74">
        <f t="shared" si="9"/>
        <v>847628.9999999999</v>
      </c>
      <c r="J133" s="22">
        <f t="shared" si="9"/>
        <v>837155.8999999999</v>
      </c>
      <c r="K133" s="22">
        <f t="shared" si="9"/>
        <v>731324.8999999999</v>
      </c>
      <c r="L133" s="22">
        <f t="shared" si="9"/>
        <v>910560</v>
      </c>
    </row>
    <row r="134" spans="1:12" ht="98.25" customHeight="1">
      <c r="A134" s="12"/>
      <c r="B134" s="9" t="s">
        <v>263</v>
      </c>
      <c r="C134" s="14" t="s">
        <v>194</v>
      </c>
      <c r="D134" s="14" t="s">
        <v>263</v>
      </c>
      <c r="E134" s="29"/>
      <c r="F134" s="14"/>
      <c r="G134" s="22">
        <f aca="true" t="shared" si="10" ref="G134:L134">G135+G141+G157+G177</f>
        <v>872765.8999999999</v>
      </c>
      <c r="H134" s="22">
        <f t="shared" si="10"/>
        <v>591120.3</v>
      </c>
      <c r="I134" s="74">
        <f t="shared" si="10"/>
        <v>883816.7</v>
      </c>
      <c r="J134" s="22">
        <f t="shared" si="10"/>
        <v>837155.8999999999</v>
      </c>
      <c r="K134" s="22">
        <f t="shared" si="10"/>
        <v>731324.8999999999</v>
      </c>
      <c r="L134" s="22">
        <f t="shared" si="10"/>
        <v>910560</v>
      </c>
    </row>
    <row r="135" spans="1:12" ht="75.75" customHeight="1">
      <c r="A135" s="12"/>
      <c r="B135" s="9" t="s">
        <v>195</v>
      </c>
      <c r="C135" s="14" t="s">
        <v>196</v>
      </c>
      <c r="D135" s="14" t="s">
        <v>195</v>
      </c>
      <c r="E135" s="29"/>
      <c r="F135" s="14"/>
      <c r="G135" s="22">
        <f>G137+G139</f>
        <v>220603.09999999998</v>
      </c>
      <c r="H135" s="22">
        <f>H137+H139</f>
        <v>162143.2</v>
      </c>
      <c r="I135" s="74">
        <f>I137+I139+I140</f>
        <v>221323.09999999998</v>
      </c>
      <c r="J135" s="22">
        <f>J137+J139</f>
        <v>282620.3</v>
      </c>
      <c r="K135" s="22">
        <f>K137+K139</f>
        <v>239143.8</v>
      </c>
      <c r="L135" s="22">
        <f>L137+L139</f>
        <v>344702.1</v>
      </c>
    </row>
    <row r="136" spans="1:12" ht="40.5" customHeight="1" hidden="1">
      <c r="A136" s="8"/>
      <c r="B136" s="19"/>
      <c r="C136" s="13" t="s">
        <v>198</v>
      </c>
      <c r="D136" s="13" t="s">
        <v>197</v>
      </c>
      <c r="E136" s="36"/>
      <c r="F136" s="13"/>
      <c r="G136" s="17"/>
      <c r="H136" s="17"/>
      <c r="I136" s="50"/>
      <c r="J136" s="10"/>
      <c r="K136" s="10"/>
      <c r="L136" s="10"/>
    </row>
    <row r="137" spans="1:12" ht="99.75" customHeight="1">
      <c r="A137" s="8"/>
      <c r="B137" s="19"/>
      <c r="C137" s="13" t="s">
        <v>334</v>
      </c>
      <c r="D137" s="13" t="s">
        <v>39</v>
      </c>
      <c r="E137" s="36" t="s">
        <v>201</v>
      </c>
      <c r="F137" s="13"/>
      <c r="G137" s="17">
        <v>164161.4</v>
      </c>
      <c r="H137" s="17">
        <v>120658.6</v>
      </c>
      <c r="I137" s="50">
        <v>164161.4</v>
      </c>
      <c r="J137" s="10">
        <v>255339.4</v>
      </c>
      <c r="K137" s="10">
        <v>228845.8</v>
      </c>
      <c r="L137" s="10">
        <v>344702.1</v>
      </c>
    </row>
    <row r="138" spans="1:12" ht="40.5" customHeight="1" hidden="1">
      <c r="A138" s="8"/>
      <c r="B138" s="19"/>
      <c r="C138" s="13" t="s">
        <v>200</v>
      </c>
      <c r="D138" s="13" t="s">
        <v>199</v>
      </c>
      <c r="E138" s="36"/>
      <c r="F138" s="13"/>
      <c r="G138" s="17"/>
      <c r="H138" s="17"/>
      <c r="I138" s="50"/>
      <c r="J138" s="10"/>
      <c r="K138" s="10"/>
      <c r="L138" s="10"/>
    </row>
    <row r="139" spans="1:12" ht="112.5" customHeight="1">
      <c r="A139" s="8"/>
      <c r="B139" s="19"/>
      <c r="C139" s="13" t="s">
        <v>335</v>
      </c>
      <c r="D139" s="13" t="s">
        <v>40</v>
      </c>
      <c r="E139" s="36" t="s">
        <v>201</v>
      </c>
      <c r="F139" s="13"/>
      <c r="G139" s="17">
        <v>56441.7</v>
      </c>
      <c r="H139" s="17">
        <v>41484.6</v>
      </c>
      <c r="I139" s="50">
        <v>56441.7</v>
      </c>
      <c r="J139" s="10">
        <v>27280.9</v>
      </c>
      <c r="K139" s="10">
        <v>10298</v>
      </c>
      <c r="L139" s="10">
        <v>0</v>
      </c>
    </row>
    <row r="140" spans="1:12" ht="112.5" customHeight="1">
      <c r="A140" s="8"/>
      <c r="B140" s="19"/>
      <c r="C140" s="13" t="s">
        <v>382</v>
      </c>
      <c r="D140" s="13" t="s">
        <v>383</v>
      </c>
      <c r="E140" s="36"/>
      <c r="F140" s="13"/>
      <c r="G140" s="17">
        <v>0</v>
      </c>
      <c r="H140" s="17">
        <v>0</v>
      </c>
      <c r="I140" s="50">
        <v>720</v>
      </c>
      <c r="J140" s="10">
        <v>0</v>
      </c>
      <c r="K140" s="10">
        <v>0</v>
      </c>
      <c r="L140" s="10">
        <v>0</v>
      </c>
    </row>
    <row r="141" spans="1:12" ht="126.75" customHeight="1">
      <c r="A141" s="12"/>
      <c r="B141" s="9" t="s">
        <v>202</v>
      </c>
      <c r="C141" s="20" t="s">
        <v>203</v>
      </c>
      <c r="D141" s="9" t="s">
        <v>202</v>
      </c>
      <c r="E141" s="29"/>
      <c r="F141" s="14"/>
      <c r="G141" s="22">
        <f>G142+G144+G145+G152+G150+G149</f>
        <v>154403.69999999998</v>
      </c>
      <c r="H141" s="22">
        <f>H142+H144+H145+H152+H150+H149</f>
        <v>55890.8</v>
      </c>
      <c r="I141" s="74">
        <f>I142+I143+I144+I145+I146+I149+I150+I151+I152</f>
        <v>159244</v>
      </c>
      <c r="J141" s="22">
        <f>J142+J144+J145+J152+J150+J149</f>
        <v>74107.9</v>
      </c>
      <c r="K141" s="22">
        <f>K142+K144+K145+K152+K150+K149</f>
        <v>13050.5</v>
      </c>
      <c r="L141" s="22">
        <f>L142+L144+L145+L152+L150+L149+L151</f>
        <v>84921.9</v>
      </c>
    </row>
    <row r="142" spans="1:12" ht="106.5" customHeight="1">
      <c r="A142" s="8"/>
      <c r="B142" s="19"/>
      <c r="C142" s="19" t="s">
        <v>223</v>
      </c>
      <c r="D142" s="16" t="s">
        <v>208</v>
      </c>
      <c r="E142" s="36" t="s">
        <v>266</v>
      </c>
      <c r="F142" s="13"/>
      <c r="G142" s="17">
        <v>28867.7</v>
      </c>
      <c r="H142" s="17">
        <v>18131.6</v>
      </c>
      <c r="I142" s="50">
        <v>28867.7</v>
      </c>
      <c r="J142" s="10">
        <v>0</v>
      </c>
      <c r="K142" s="10">
        <v>0</v>
      </c>
      <c r="L142" s="10">
        <v>0</v>
      </c>
    </row>
    <row r="143" spans="1:12" ht="106.5" customHeight="1">
      <c r="A143" s="8"/>
      <c r="B143" s="19"/>
      <c r="C143" s="19" t="s">
        <v>385</v>
      </c>
      <c r="D143" s="16" t="s">
        <v>384</v>
      </c>
      <c r="E143" s="36" t="s">
        <v>266</v>
      </c>
      <c r="F143" s="13"/>
      <c r="G143" s="17"/>
      <c r="H143" s="17"/>
      <c r="I143" s="50">
        <v>1695.2</v>
      </c>
      <c r="J143" s="10"/>
      <c r="K143" s="10"/>
      <c r="L143" s="10"/>
    </row>
    <row r="144" spans="1:12" ht="152.25" customHeight="1">
      <c r="A144" s="8"/>
      <c r="B144" s="19"/>
      <c r="C144" s="13" t="s">
        <v>295</v>
      </c>
      <c r="D144" s="25" t="s">
        <v>294</v>
      </c>
      <c r="E144" s="36" t="s">
        <v>266</v>
      </c>
      <c r="F144" s="13"/>
      <c r="G144" s="17">
        <v>537.1</v>
      </c>
      <c r="H144" s="17">
        <v>0</v>
      </c>
      <c r="I144" s="50">
        <v>537.1</v>
      </c>
      <c r="J144" s="10">
        <v>0</v>
      </c>
      <c r="K144" s="10">
        <v>0</v>
      </c>
      <c r="L144" s="10">
        <v>0</v>
      </c>
    </row>
    <row r="145" spans="1:12" ht="111" customHeight="1">
      <c r="A145" s="8"/>
      <c r="B145" s="19"/>
      <c r="C145" s="13" t="s">
        <v>297</v>
      </c>
      <c r="D145" s="25" t="s">
        <v>296</v>
      </c>
      <c r="E145" s="36" t="s">
        <v>266</v>
      </c>
      <c r="F145" s="13"/>
      <c r="G145" s="17">
        <v>444</v>
      </c>
      <c r="H145" s="17">
        <v>0</v>
      </c>
      <c r="I145" s="50">
        <v>444</v>
      </c>
      <c r="J145" s="10">
        <v>1038.5</v>
      </c>
      <c r="K145" s="10">
        <v>0</v>
      </c>
      <c r="L145" s="10">
        <v>0</v>
      </c>
    </row>
    <row r="146" spans="1:12" ht="191.25">
      <c r="A146" s="8"/>
      <c r="B146" s="19"/>
      <c r="C146" s="13" t="s">
        <v>369</v>
      </c>
      <c r="D146" s="25" t="s">
        <v>41</v>
      </c>
      <c r="E146" s="36" t="s">
        <v>266</v>
      </c>
      <c r="F146" s="13"/>
      <c r="G146" s="17">
        <v>0</v>
      </c>
      <c r="H146" s="17">
        <v>0</v>
      </c>
      <c r="I146" s="50">
        <v>1583</v>
      </c>
      <c r="J146" s="10">
        <v>0</v>
      </c>
      <c r="K146" s="10">
        <v>0</v>
      </c>
      <c r="L146" s="10">
        <v>0</v>
      </c>
    </row>
    <row r="147" spans="1:12" ht="81.75" customHeight="1" hidden="1">
      <c r="A147" s="8"/>
      <c r="B147" s="19"/>
      <c r="C147" s="13" t="s">
        <v>206</v>
      </c>
      <c r="D147" s="13" t="s">
        <v>42</v>
      </c>
      <c r="E147" s="36" t="s">
        <v>126</v>
      </c>
      <c r="F147" s="13"/>
      <c r="G147" s="17">
        <v>194</v>
      </c>
      <c r="H147" s="17">
        <v>194</v>
      </c>
      <c r="I147" s="50">
        <v>194</v>
      </c>
      <c r="J147" s="10">
        <v>0</v>
      </c>
      <c r="K147" s="10">
        <v>0</v>
      </c>
      <c r="L147" s="10">
        <v>0</v>
      </c>
    </row>
    <row r="148" spans="1:12" ht="93.75" customHeight="1" hidden="1">
      <c r="A148" s="8"/>
      <c r="B148" s="19"/>
      <c r="C148" s="13" t="s">
        <v>207</v>
      </c>
      <c r="D148" s="13" t="s">
        <v>43</v>
      </c>
      <c r="E148" s="36" t="s">
        <v>126</v>
      </c>
      <c r="F148" s="13"/>
      <c r="G148" s="17">
        <v>146.4</v>
      </c>
      <c r="H148" s="17">
        <v>146.4</v>
      </c>
      <c r="I148" s="50">
        <v>146.4</v>
      </c>
      <c r="J148" s="10">
        <v>0</v>
      </c>
      <c r="K148" s="10">
        <v>0</v>
      </c>
      <c r="L148" s="10">
        <v>0</v>
      </c>
    </row>
    <row r="149" spans="1:12" ht="92.25" customHeight="1">
      <c r="A149" s="8"/>
      <c r="B149" s="19"/>
      <c r="C149" s="13" t="s">
        <v>298</v>
      </c>
      <c r="D149" s="13" t="s">
        <v>299</v>
      </c>
      <c r="E149" s="36" t="s">
        <v>266</v>
      </c>
      <c r="F149" s="13"/>
      <c r="G149" s="17">
        <v>155.5</v>
      </c>
      <c r="H149" s="17">
        <v>0</v>
      </c>
      <c r="I149" s="49">
        <v>155.5</v>
      </c>
      <c r="J149" s="17">
        <v>0</v>
      </c>
      <c r="K149" s="17">
        <v>0</v>
      </c>
      <c r="L149" s="17">
        <v>0</v>
      </c>
    </row>
    <row r="150" spans="1:12" ht="139.5" customHeight="1">
      <c r="A150" s="8"/>
      <c r="B150" s="19"/>
      <c r="C150" s="16" t="s">
        <v>209</v>
      </c>
      <c r="D150" s="16" t="s">
        <v>210</v>
      </c>
      <c r="E150" s="36" t="s">
        <v>266</v>
      </c>
      <c r="F150" s="13"/>
      <c r="G150" s="17">
        <v>13843.5</v>
      </c>
      <c r="H150" s="17">
        <v>10605.8</v>
      </c>
      <c r="I150" s="50">
        <v>13843.5</v>
      </c>
      <c r="J150" s="10">
        <v>0</v>
      </c>
      <c r="K150" s="10">
        <v>0</v>
      </c>
      <c r="L150" s="10">
        <v>0</v>
      </c>
    </row>
    <row r="151" spans="1:12" ht="120" customHeight="1">
      <c r="A151" s="8"/>
      <c r="B151" s="19"/>
      <c r="C151" s="67" t="s">
        <v>322</v>
      </c>
      <c r="D151" s="16" t="s">
        <v>323</v>
      </c>
      <c r="E151" s="36" t="s">
        <v>266</v>
      </c>
      <c r="F151" s="13"/>
      <c r="G151" s="17">
        <v>0</v>
      </c>
      <c r="H151" s="17">
        <v>0</v>
      </c>
      <c r="I151" s="50">
        <v>0</v>
      </c>
      <c r="J151" s="10">
        <v>0</v>
      </c>
      <c r="K151" s="10">
        <v>0</v>
      </c>
      <c r="L151" s="10">
        <v>40000</v>
      </c>
    </row>
    <row r="152" spans="1:12" ht="12.75">
      <c r="A152" s="8"/>
      <c r="B152" s="19"/>
      <c r="C152" s="13" t="s">
        <v>205</v>
      </c>
      <c r="D152" s="13" t="s">
        <v>204</v>
      </c>
      <c r="E152" s="36"/>
      <c r="F152" s="13"/>
      <c r="G152" s="17">
        <f>G153+G154+G155</f>
        <v>110555.9</v>
      </c>
      <c r="H152" s="17">
        <f>H153+H154+H155</f>
        <v>27153.4</v>
      </c>
      <c r="I152" s="49">
        <f>I153+I154+I155</f>
        <v>112117.99999999999</v>
      </c>
      <c r="J152" s="17">
        <f>J153+J154+J155</f>
        <v>73069.4</v>
      </c>
      <c r="K152" s="17">
        <f>K153+K154+K155</f>
        <v>13050.5</v>
      </c>
      <c r="L152" s="17">
        <f>L153+L154+L155</f>
        <v>44921.9</v>
      </c>
    </row>
    <row r="153" spans="1:12" ht="94.5" customHeight="1">
      <c r="A153" s="8"/>
      <c r="B153" s="19"/>
      <c r="C153" s="13" t="s">
        <v>366</v>
      </c>
      <c r="D153" s="13" t="s">
        <v>44</v>
      </c>
      <c r="E153" s="36" t="s">
        <v>201</v>
      </c>
      <c r="F153" s="13"/>
      <c r="G153" s="17">
        <v>19829.4</v>
      </c>
      <c r="H153" s="17">
        <v>14574.6</v>
      </c>
      <c r="I153" s="50">
        <v>19829.4</v>
      </c>
      <c r="J153" s="10">
        <v>33976</v>
      </c>
      <c r="K153" s="10">
        <v>10780.2</v>
      </c>
      <c r="L153" s="10">
        <v>0</v>
      </c>
    </row>
    <row r="154" spans="1:12" ht="94.5" customHeight="1">
      <c r="A154" s="8"/>
      <c r="B154" s="19"/>
      <c r="C154" s="13" t="s">
        <v>367</v>
      </c>
      <c r="D154" s="13" t="s">
        <v>44</v>
      </c>
      <c r="E154" s="36" t="s">
        <v>267</v>
      </c>
      <c r="F154" s="13"/>
      <c r="G154" s="17">
        <v>76338.9</v>
      </c>
      <c r="H154" s="17">
        <v>0</v>
      </c>
      <c r="I154" s="50">
        <v>76338.9</v>
      </c>
      <c r="J154" s="10">
        <v>0</v>
      </c>
      <c r="K154" s="10">
        <v>0</v>
      </c>
      <c r="L154" s="10">
        <v>0</v>
      </c>
    </row>
    <row r="155" spans="1:12" ht="93" customHeight="1">
      <c r="A155" s="8"/>
      <c r="B155" s="19"/>
      <c r="C155" s="13" t="s">
        <v>368</v>
      </c>
      <c r="D155" s="13" t="s">
        <v>44</v>
      </c>
      <c r="E155" s="36" t="s">
        <v>266</v>
      </c>
      <c r="F155" s="13"/>
      <c r="G155" s="17">
        <v>14387.6</v>
      </c>
      <c r="H155" s="17">
        <v>12578.8</v>
      </c>
      <c r="I155" s="50">
        <v>15949.7</v>
      </c>
      <c r="J155" s="10">
        <v>39093.4</v>
      </c>
      <c r="K155" s="10">
        <v>2270.3</v>
      </c>
      <c r="L155" s="10">
        <v>44921.9</v>
      </c>
    </row>
    <row r="156" spans="1:12" ht="66.75" customHeight="1" hidden="1">
      <c r="A156" s="8"/>
      <c r="B156" s="19"/>
      <c r="C156" s="13" t="s">
        <v>212</v>
      </c>
      <c r="D156" s="13" t="s">
        <v>45</v>
      </c>
      <c r="E156" s="36" t="s">
        <v>222</v>
      </c>
      <c r="F156" s="13"/>
      <c r="G156" s="17">
        <f>G158+G159</f>
        <v>473694.3</v>
      </c>
      <c r="H156" s="17">
        <f>H158+H159</f>
        <v>352942.7</v>
      </c>
      <c r="I156" s="49">
        <f>I158+I159</f>
        <v>477269.2</v>
      </c>
      <c r="J156" s="17">
        <f>J158+J159</f>
        <v>454006</v>
      </c>
      <c r="K156" s="17">
        <f>K158+K159</f>
        <v>453712.10000000003</v>
      </c>
      <c r="L156" s="17">
        <f>L158+L159</f>
        <v>453598</v>
      </c>
    </row>
    <row r="157" spans="1:12" ht="72.75" customHeight="1">
      <c r="A157" s="12"/>
      <c r="B157" s="9" t="s">
        <v>230</v>
      </c>
      <c r="C157" s="14" t="s">
        <v>231</v>
      </c>
      <c r="D157" s="14" t="s">
        <v>230</v>
      </c>
      <c r="E157" s="29"/>
      <c r="F157" s="14"/>
      <c r="G157" s="22">
        <f>G158+G159+G160+G163+G164+G167+G170+G173+G176</f>
        <v>496337.6</v>
      </c>
      <c r="H157" s="22">
        <f>H158+H159+H160+H163+H164+H167+H170+H173+H176</f>
        <v>371664.80000000005</v>
      </c>
      <c r="I157" s="74">
        <f>I158+I159+I160+I163+I164+I167+I170+I173+I176</f>
        <v>500810.4000000001</v>
      </c>
      <c r="J157" s="22">
        <f>J158+J159+J160+J163+J164+J165+J166+J167+J170+J173+J176</f>
        <v>480427.7</v>
      </c>
      <c r="K157" s="22">
        <f>K158+K159+K160+K163+K164+K165+K166+K167+K170+K173+K176</f>
        <v>479130.6</v>
      </c>
      <c r="L157" s="22">
        <f>L158+L159+L160+L163+L164+L165+L166+L167+L170+L173+L176</f>
        <v>480936</v>
      </c>
    </row>
    <row r="158" spans="1:12" ht="104.25" customHeight="1">
      <c r="A158" s="8"/>
      <c r="B158" s="19"/>
      <c r="C158" s="13" t="s">
        <v>370</v>
      </c>
      <c r="D158" s="13" t="s">
        <v>45</v>
      </c>
      <c r="E158" s="36" t="s">
        <v>266</v>
      </c>
      <c r="F158" s="13"/>
      <c r="G158" s="17">
        <v>4533.2</v>
      </c>
      <c r="H158" s="17">
        <v>3374</v>
      </c>
      <c r="I158" s="50">
        <v>8092.9</v>
      </c>
      <c r="J158" s="10">
        <v>5331.9</v>
      </c>
      <c r="K158" s="10">
        <v>5327.9</v>
      </c>
      <c r="L158" s="10">
        <v>5325.3</v>
      </c>
    </row>
    <row r="159" spans="1:12" ht="111.75" customHeight="1">
      <c r="A159" s="8"/>
      <c r="B159" s="19"/>
      <c r="C159" s="13" t="s">
        <v>371</v>
      </c>
      <c r="D159" s="13" t="s">
        <v>45</v>
      </c>
      <c r="E159" s="36" t="s">
        <v>267</v>
      </c>
      <c r="F159" s="13"/>
      <c r="G159" s="17">
        <v>469161.1</v>
      </c>
      <c r="H159" s="17">
        <v>349568.7</v>
      </c>
      <c r="I159" s="50">
        <v>469176.3</v>
      </c>
      <c r="J159" s="10">
        <v>448674.1</v>
      </c>
      <c r="K159" s="10">
        <v>448384.2</v>
      </c>
      <c r="L159" s="10">
        <v>448272.7</v>
      </c>
    </row>
    <row r="160" spans="1:12" ht="264" customHeight="1">
      <c r="A160" s="8"/>
      <c r="B160" s="19"/>
      <c r="C160" s="13" t="s">
        <v>372</v>
      </c>
      <c r="D160" s="25" t="s">
        <v>46</v>
      </c>
      <c r="E160" s="36" t="s">
        <v>267</v>
      </c>
      <c r="F160" s="13"/>
      <c r="G160" s="17">
        <v>11597.2</v>
      </c>
      <c r="H160" s="17">
        <v>8263</v>
      </c>
      <c r="I160" s="50">
        <v>11597.2</v>
      </c>
      <c r="J160" s="10">
        <v>12597</v>
      </c>
      <c r="K160" s="10">
        <v>12597</v>
      </c>
      <c r="L160" s="10">
        <v>12597</v>
      </c>
    </row>
    <row r="161" spans="1:12" ht="140.25" hidden="1">
      <c r="A161" s="8"/>
      <c r="B161" s="19"/>
      <c r="C161" s="13" t="s">
        <v>213</v>
      </c>
      <c r="D161" s="13" t="s">
        <v>47</v>
      </c>
      <c r="E161" s="36" t="s">
        <v>126</v>
      </c>
      <c r="F161" s="13"/>
      <c r="G161" s="17">
        <v>3712.23</v>
      </c>
      <c r="H161" s="17">
        <v>3712.23</v>
      </c>
      <c r="I161" s="50">
        <v>3712.2</v>
      </c>
      <c r="J161" s="10">
        <v>7694</v>
      </c>
      <c r="K161" s="10">
        <v>8055.6</v>
      </c>
      <c r="L161" s="10">
        <v>8434</v>
      </c>
    </row>
    <row r="162" spans="1:12" ht="140.25" hidden="1">
      <c r="A162" s="8"/>
      <c r="B162" s="19"/>
      <c r="C162" s="13" t="s">
        <v>214</v>
      </c>
      <c r="D162" s="13" t="s">
        <v>48</v>
      </c>
      <c r="E162" s="36" t="s">
        <v>126</v>
      </c>
      <c r="F162" s="13"/>
      <c r="G162" s="17">
        <v>11136.69</v>
      </c>
      <c r="H162" s="17">
        <v>10821.81</v>
      </c>
      <c r="I162" s="50">
        <v>11136.7</v>
      </c>
      <c r="J162" s="10"/>
      <c r="K162" s="10"/>
      <c r="L162" s="10"/>
    </row>
    <row r="163" spans="1:12" ht="125.25" customHeight="1">
      <c r="A163" s="8"/>
      <c r="B163" s="19"/>
      <c r="C163" s="13" t="s">
        <v>373</v>
      </c>
      <c r="D163" s="13" t="s">
        <v>224</v>
      </c>
      <c r="E163" s="36" t="s">
        <v>266</v>
      </c>
      <c r="F163" s="13"/>
      <c r="G163" s="17">
        <v>8033.3</v>
      </c>
      <c r="H163" s="17">
        <v>7985.9</v>
      </c>
      <c r="I163" s="49">
        <v>8953.1</v>
      </c>
      <c r="J163" s="17">
        <v>10097</v>
      </c>
      <c r="K163" s="17">
        <v>11932.8</v>
      </c>
      <c r="L163" s="17">
        <v>12850.7</v>
      </c>
    </row>
    <row r="164" spans="1:12" ht="140.25" customHeight="1">
      <c r="A164" s="8"/>
      <c r="B164" s="19"/>
      <c r="C164" s="19" t="s">
        <v>228</v>
      </c>
      <c r="D164" s="16" t="s">
        <v>229</v>
      </c>
      <c r="E164" s="36" t="s">
        <v>266</v>
      </c>
      <c r="F164" s="13"/>
      <c r="G164" s="17">
        <v>100</v>
      </c>
      <c r="H164" s="17">
        <v>100</v>
      </c>
      <c r="I164" s="49">
        <v>100</v>
      </c>
      <c r="J164" s="17">
        <v>15.4</v>
      </c>
      <c r="K164" s="17">
        <v>16</v>
      </c>
      <c r="L164" s="17">
        <v>16.7</v>
      </c>
    </row>
    <row r="165" spans="1:12" ht="140.25" customHeight="1">
      <c r="A165" s="8"/>
      <c r="B165" s="19"/>
      <c r="C165" s="19" t="s">
        <v>324</v>
      </c>
      <c r="D165" s="68" t="s">
        <v>325</v>
      </c>
      <c r="E165" s="36" t="s">
        <v>266</v>
      </c>
      <c r="F165" s="13"/>
      <c r="G165" s="17">
        <v>0</v>
      </c>
      <c r="H165" s="17">
        <v>0</v>
      </c>
      <c r="I165" s="49">
        <v>0</v>
      </c>
      <c r="J165" s="17">
        <v>1868.8</v>
      </c>
      <c r="K165" s="17">
        <v>0</v>
      </c>
      <c r="L165" s="17">
        <v>0</v>
      </c>
    </row>
    <row r="166" spans="1:12" ht="140.25" customHeight="1">
      <c r="A166" s="8"/>
      <c r="B166" s="19"/>
      <c r="C166" s="19" t="s">
        <v>326</v>
      </c>
      <c r="D166" s="16" t="s">
        <v>327</v>
      </c>
      <c r="E166" s="36" t="s">
        <v>266</v>
      </c>
      <c r="F166" s="13"/>
      <c r="G166" s="17">
        <v>0</v>
      </c>
      <c r="H166" s="17">
        <v>0</v>
      </c>
      <c r="I166" s="49">
        <v>0</v>
      </c>
      <c r="J166" s="17">
        <v>934.4</v>
      </c>
      <c r="K166" s="17">
        <v>0</v>
      </c>
      <c r="L166" s="17">
        <v>1023.4</v>
      </c>
    </row>
    <row r="167" spans="1:12" ht="169.5" customHeight="1">
      <c r="A167" s="8"/>
      <c r="B167" s="19"/>
      <c r="C167" s="13" t="s">
        <v>303</v>
      </c>
      <c r="D167" s="16" t="s">
        <v>304</v>
      </c>
      <c r="E167" s="36" t="s">
        <v>266</v>
      </c>
      <c r="F167" s="13"/>
      <c r="G167" s="17">
        <v>1683.9</v>
      </c>
      <c r="H167" s="17">
        <v>1683.9</v>
      </c>
      <c r="I167" s="49">
        <v>1683.9</v>
      </c>
      <c r="J167" s="17">
        <v>0</v>
      </c>
      <c r="K167" s="17">
        <v>0</v>
      </c>
      <c r="L167" s="17">
        <v>0</v>
      </c>
    </row>
    <row r="168" spans="1:12" ht="89.25" hidden="1">
      <c r="A168" s="8"/>
      <c r="B168" s="19"/>
      <c r="C168" s="13" t="s">
        <v>215</v>
      </c>
      <c r="D168" s="13" t="s">
        <v>49</v>
      </c>
      <c r="E168" s="36" t="s">
        <v>126</v>
      </c>
      <c r="F168" s="13"/>
      <c r="G168" s="17">
        <v>164.7</v>
      </c>
      <c r="H168" s="17">
        <v>154.7</v>
      </c>
      <c r="I168" s="50">
        <v>154.9</v>
      </c>
      <c r="J168" s="10"/>
      <c r="K168" s="10"/>
      <c r="L168" s="10"/>
    </row>
    <row r="169" spans="1:12" ht="89.25" hidden="1">
      <c r="A169" s="8"/>
      <c r="B169" s="19"/>
      <c r="C169" s="13" t="s">
        <v>216</v>
      </c>
      <c r="D169" s="13" t="s">
        <v>50</v>
      </c>
      <c r="E169" s="36" t="s">
        <v>126</v>
      </c>
      <c r="F169" s="13"/>
      <c r="G169" s="17">
        <v>142.54</v>
      </c>
      <c r="H169" s="17">
        <v>133.84</v>
      </c>
      <c r="I169" s="50">
        <v>134.1</v>
      </c>
      <c r="J169" s="10"/>
      <c r="K169" s="10"/>
      <c r="L169" s="10"/>
    </row>
    <row r="170" spans="1:12" ht="81" customHeight="1">
      <c r="A170" s="8"/>
      <c r="B170" s="19"/>
      <c r="C170" s="13" t="s">
        <v>374</v>
      </c>
      <c r="D170" s="13" t="s">
        <v>225</v>
      </c>
      <c r="E170" s="36" t="s">
        <v>266</v>
      </c>
      <c r="F170" s="13"/>
      <c r="G170" s="17">
        <v>265.6</v>
      </c>
      <c r="H170" s="17">
        <v>265.6</v>
      </c>
      <c r="I170" s="49">
        <v>647.9</v>
      </c>
      <c r="J170" s="17">
        <v>464.3</v>
      </c>
      <c r="K170" s="17">
        <v>464.3</v>
      </c>
      <c r="L170" s="17">
        <v>464.3</v>
      </c>
    </row>
    <row r="171" spans="1:12" ht="127.5" hidden="1">
      <c r="A171" s="8"/>
      <c r="B171" s="19"/>
      <c r="C171" s="13" t="s">
        <v>217</v>
      </c>
      <c r="D171" s="13" t="s">
        <v>51</v>
      </c>
      <c r="E171" s="36" t="s">
        <v>126</v>
      </c>
      <c r="F171" s="13"/>
      <c r="G171" s="17">
        <v>157.1</v>
      </c>
      <c r="H171" s="17">
        <v>88.71</v>
      </c>
      <c r="I171" s="50">
        <v>157.1</v>
      </c>
      <c r="J171" s="10"/>
      <c r="K171" s="10"/>
      <c r="L171" s="10"/>
    </row>
    <row r="172" spans="1:12" ht="127.5" hidden="1">
      <c r="A172" s="8"/>
      <c r="B172" s="19"/>
      <c r="C172" s="13" t="s">
        <v>218</v>
      </c>
      <c r="D172" s="13" t="s">
        <v>52</v>
      </c>
      <c r="E172" s="36" t="s">
        <v>126</v>
      </c>
      <c r="F172" s="13"/>
      <c r="G172" s="17">
        <v>233</v>
      </c>
      <c r="H172" s="17">
        <v>137.84</v>
      </c>
      <c r="I172" s="50">
        <v>273.7</v>
      </c>
      <c r="J172" s="10"/>
      <c r="K172" s="10"/>
      <c r="L172" s="10"/>
    </row>
    <row r="173" spans="1:12" ht="101.25" customHeight="1">
      <c r="A173" s="8"/>
      <c r="B173" s="19"/>
      <c r="C173" s="13" t="s">
        <v>375</v>
      </c>
      <c r="D173" s="13" t="s">
        <v>226</v>
      </c>
      <c r="E173" s="36" t="s">
        <v>266</v>
      </c>
      <c r="F173" s="13"/>
      <c r="G173" s="17">
        <v>471.8</v>
      </c>
      <c r="H173" s="17">
        <v>214.2</v>
      </c>
      <c r="I173" s="49">
        <v>281.2</v>
      </c>
      <c r="J173" s="17">
        <v>175.3</v>
      </c>
      <c r="K173" s="17">
        <v>175.3</v>
      </c>
      <c r="L173" s="17">
        <v>175.3</v>
      </c>
    </row>
    <row r="174" spans="1:12" ht="114.75" hidden="1">
      <c r="A174" s="8"/>
      <c r="B174" s="19"/>
      <c r="C174" s="13" t="s">
        <v>219</v>
      </c>
      <c r="D174" s="13" t="s">
        <v>53</v>
      </c>
      <c r="E174" s="36" t="s">
        <v>126</v>
      </c>
      <c r="F174" s="13"/>
      <c r="G174" s="17">
        <v>402.58</v>
      </c>
      <c r="H174" s="17">
        <v>215.21</v>
      </c>
      <c r="I174" s="50">
        <v>296.3</v>
      </c>
      <c r="J174" s="10"/>
      <c r="K174" s="10"/>
      <c r="L174" s="10"/>
    </row>
    <row r="175" spans="1:12" ht="102" hidden="1">
      <c r="A175" s="8"/>
      <c r="B175" s="19"/>
      <c r="C175" s="13" t="s">
        <v>220</v>
      </c>
      <c r="D175" s="13" t="s">
        <v>54</v>
      </c>
      <c r="E175" s="36" t="s">
        <v>126</v>
      </c>
      <c r="F175" s="13"/>
      <c r="G175" s="17">
        <v>278.19</v>
      </c>
      <c r="H175" s="17">
        <v>103.09</v>
      </c>
      <c r="I175" s="50">
        <v>239.5</v>
      </c>
      <c r="J175" s="10"/>
      <c r="K175" s="10"/>
      <c r="L175" s="10"/>
    </row>
    <row r="176" spans="1:12" ht="117.75" customHeight="1">
      <c r="A176" s="8"/>
      <c r="B176" s="19"/>
      <c r="C176" s="13" t="s">
        <v>376</v>
      </c>
      <c r="D176" s="13" t="s">
        <v>54</v>
      </c>
      <c r="E176" s="36" t="s">
        <v>266</v>
      </c>
      <c r="F176" s="13"/>
      <c r="G176" s="17">
        <v>491.5</v>
      </c>
      <c r="H176" s="17">
        <v>209.5</v>
      </c>
      <c r="I176" s="49">
        <v>277.9</v>
      </c>
      <c r="J176" s="17">
        <v>269.5</v>
      </c>
      <c r="K176" s="17">
        <v>233.1</v>
      </c>
      <c r="L176" s="17">
        <v>210.6</v>
      </c>
    </row>
    <row r="177" spans="1:12" ht="52.5" customHeight="1">
      <c r="A177" s="12"/>
      <c r="B177" s="9" t="s">
        <v>232</v>
      </c>
      <c r="C177" s="14" t="s">
        <v>233</v>
      </c>
      <c r="D177" s="14" t="s">
        <v>232</v>
      </c>
      <c r="E177" s="29"/>
      <c r="F177" s="14"/>
      <c r="G177" s="22">
        <f>G178+G179</f>
        <v>1421.5</v>
      </c>
      <c r="H177" s="22">
        <f>H178+H179</f>
        <v>1421.5</v>
      </c>
      <c r="I177" s="74">
        <f>I178+I179</f>
        <v>2439.2</v>
      </c>
      <c r="J177" s="22">
        <f>J178+J179</f>
        <v>0</v>
      </c>
      <c r="K177" s="22">
        <f>K178+K179</f>
        <v>0</v>
      </c>
      <c r="L177" s="22">
        <f>L178+L179</f>
        <v>0</v>
      </c>
    </row>
    <row r="178" spans="1:12" ht="156.75" customHeight="1">
      <c r="A178" s="8"/>
      <c r="B178" s="19"/>
      <c r="C178" s="13" t="s">
        <v>377</v>
      </c>
      <c r="D178" s="13" t="s">
        <v>55</v>
      </c>
      <c r="E178" s="36" t="s">
        <v>266</v>
      </c>
      <c r="F178" s="13"/>
      <c r="G178" s="17">
        <v>1051.6</v>
      </c>
      <c r="H178" s="17">
        <v>1051.6</v>
      </c>
      <c r="I178" s="50">
        <v>1991.6</v>
      </c>
      <c r="J178" s="10">
        <v>0</v>
      </c>
      <c r="K178" s="10">
        <v>0</v>
      </c>
      <c r="L178" s="10">
        <v>0</v>
      </c>
    </row>
    <row r="179" spans="1:12" ht="126" customHeight="1">
      <c r="A179" s="8"/>
      <c r="B179" s="19"/>
      <c r="C179" s="13" t="s">
        <v>378</v>
      </c>
      <c r="D179" s="13" t="s">
        <v>227</v>
      </c>
      <c r="E179" s="36" t="s">
        <v>267</v>
      </c>
      <c r="F179" s="13"/>
      <c r="G179" s="17">
        <v>369.9</v>
      </c>
      <c r="H179" s="17">
        <v>369.9</v>
      </c>
      <c r="I179" s="50">
        <v>447.6</v>
      </c>
      <c r="J179" s="10">
        <v>0</v>
      </c>
      <c r="K179" s="10">
        <v>0</v>
      </c>
      <c r="L179" s="10">
        <v>0</v>
      </c>
    </row>
    <row r="180" spans="1:12" ht="54" customHeight="1">
      <c r="A180" s="12"/>
      <c r="B180" s="20"/>
      <c r="C180" s="14" t="s">
        <v>234</v>
      </c>
      <c r="D180" s="14" t="s">
        <v>264</v>
      </c>
      <c r="E180" s="29"/>
      <c r="F180" s="14"/>
      <c r="G180" s="22">
        <f>G182+G183+G184</f>
        <v>595.9000000000001</v>
      </c>
      <c r="H180" s="22">
        <f>H182+H183+H184</f>
        <v>640.9000000000001</v>
      </c>
      <c r="I180" s="74">
        <f>I182+I183+I184</f>
        <v>2098</v>
      </c>
      <c r="J180" s="22">
        <f>J182+J183+J184</f>
        <v>0</v>
      </c>
      <c r="K180" s="22">
        <f>K182+K183+K184</f>
        <v>0</v>
      </c>
      <c r="L180" s="22">
        <f>L182+L183+L184</f>
        <v>0</v>
      </c>
    </row>
    <row r="181" spans="1:12" ht="58.5" customHeight="1">
      <c r="A181" s="12"/>
      <c r="B181" s="20"/>
      <c r="C181" s="14" t="s">
        <v>243</v>
      </c>
      <c r="D181" s="14" t="s">
        <v>57</v>
      </c>
      <c r="E181" s="29"/>
      <c r="F181" s="14"/>
      <c r="G181" s="22">
        <f>G180</f>
        <v>595.9000000000001</v>
      </c>
      <c r="H181" s="22">
        <f>H180</f>
        <v>640.9000000000001</v>
      </c>
      <c r="I181" s="74">
        <f>I180</f>
        <v>2098</v>
      </c>
      <c r="J181" s="22">
        <f>J183+J184+J189</f>
        <v>0</v>
      </c>
      <c r="K181" s="22">
        <f>K183+K184+K189</f>
        <v>0</v>
      </c>
      <c r="L181" s="22">
        <f>L183+L184+L189</f>
        <v>0</v>
      </c>
    </row>
    <row r="182" spans="1:12" ht="112.5" customHeight="1">
      <c r="A182" s="8"/>
      <c r="B182" s="19"/>
      <c r="C182" s="13" t="s">
        <v>386</v>
      </c>
      <c r="D182" s="13" t="s">
        <v>56</v>
      </c>
      <c r="E182" s="36" t="s">
        <v>266</v>
      </c>
      <c r="F182" s="13"/>
      <c r="G182" s="17">
        <v>162.6</v>
      </c>
      <c r="H182" s="17">
        <v>167.6</v>
      </c>
      <c r="I182" s="49">
        <v>542.5</v>
      </c>
      <c r="J182" s="17">
        <v>0</v>
      </c>
      <c r="K182" s="17">
        <v>0</v>
      </c>
      <c r="L182" s="17">
        <v>0</v>
      </c>
    </row>
    <row r="183" spans="1:12" ht="110.25" customHeight="1">
      <c r="A183" s="8"/>
      <c r="B183" s="19"/>
      <c r="C183" s="13" t="s">
        <v>387</v>
      </c>
      <c r="D183" s="13" t="s">
        <v>221</v>
      </c>
      <c r="E183" s="36" t="s">
        <v>267</v>
      </c>
      <c r="F183" s="13"/>
      <c r="G183" s="17">
        <v>120</v>
      </c>
      <c r="H183" s="17">
        <v>120</v>
      </c>
      <c r="I183" s="49">
        <v>120</v>
      </c>
      <c r="J183" s="17">
        <v>0</v>
      </c>
      <c r="K183" s="17">
        <v>0</v>
      </c>
      <c r="L183" s="17">
        <v>0</v>
      </c>
    </row>
    <row r="184" spans="1:12" ht="93" customHeight="1">
      <c r="A184" s="8"/>
      <c r="B184" s="19"/>
      <c r="C184" s="13" t="s">
        <v>388</v>
      </c>
      <c r="D184" s="13" t="s">
        <v>57</v>
      </c>
      <c r="E184" s="36" t="s">
        <v>266</v>
      </c>
      <c r="F184" s="13"/>
      <c r="G184" s="17">
        <v>313.3</v>
      </c>
      <c r="H184" s="17">
        <v>353.3</v>
      </c>
      <c r="I184" s="50">
        <v>1435.5</v>
      </c>
      <c r="J184" s="10">
        <v>0</v>
      </c>
      <c r="K184" s="10">
        <v>0</v>
      </c>
      <c r="L184" s="10">
        <v>0</v>
      </c>
    </row>
    <row r="185" spans="1:12" ht="250.5" customHeight="1">
      <c r="A185" s="8"/>
      <c r="B185" s="64" t="s">
        <v>308</v>
      </c>
      <c r="C185" s="58" t="s">
        <v>307</v>
      </c>
      <c r="D185" s="66" t="s">
        <v>308</v>
      </c>
      <c r="E185" s="29"/>
      <c r="F185" s="14"/>
      <c r="G185" s="22">
        <f>G188</f>
        <v>0</v>
      </c>
      <c r="H185" s="22">
        <f>H188</f>
        <v>12.6</v>
      </c>
      <c r="I185" s="74">
        <f>I188</f>
        <v>12.6</v>
      </c>
      <c r="J185" s="22">
        <f>J188</f>
        <v>0</v>
      </c>
      <c r="K185" s="22">
        <f>K188</f>
        <v>0</v>
      </c>
      <c r="L185" s="22">
        <f>L188</f>
        <v>0</v>
      </c>
    </row>
    <row r="186" spans="1:12" ht="86.25" customHeight="1">
      <c r="A186" s="8"/>
      <c r="B186" s="19"/>
      <c r="C186" s="65" t="s">
        <v>310</v>
      </c>
      <c r="D186" s="27" t="s">
        <v>309</v>
      </c>
      <c r="E186" s="36"/>
      <c r="F186" s="13"/>
      <c r="G186" s="17">
        <v>0</v>
      </c>
      <c r="H186" s="17">
        <v>12.6</v>
      </c>
      <c r="I186" s="50">
        <v>12.6</v>
      </c>
      <c r="J186" s="10">
        <v>0</v>
      </c>
      <c r="K186" s="10">
        <v>0</v>
      </c>
      <c r="L186" s="10">
        <v>0</v>
      </c>
    </row>
    <row r="187" spans="1:12" ht="82.5" customHeight="1">
      <c r="A187" s="8"/>
      <c r="B187" s="19"/>
      <c r="C187" s="65" t="s">
        <v>314</v>
      </c>
      <c r="D187" s="13" t="s">
        <v>311</v>
      </c>
      <c r="E187" s="36"/>
      <c r="F187" s="13"/>
      <c r="G187" s="17">
        <v>0</v>
      </c>
      <c r="H187" s="17">
        <v>12.6</v>
      </c>
      <c r="I187" s="50">
        <v>12.6</v>
      </c>
      <c r="J187" s="10">
        <v>0</v>
      </c>
      <c r="K187" s="10">
        <v>0</v>
      </c>
      <c r="L187" s="10">
        <v>0</v>
      </c>
    </row>
    <row r="188" spans="1:12" ht="93" customHeight="1">
      <c r="A188" s="8"/>
      <c r="B188" s="19"/>
      <c r="C188" s="65" t="s">
        <v>312</v>
      </c>
      <c r="D188" s="13" t="s">
        <v>313</v>
      </c>
      <c r="E188" s="36" t="s">
        <v>266</v>
      </c>
      <c r="F188" s="13"/>
      <c r="G188" s="17">
        <v>0</v>
      </c>
      <c r="H188" s="17">
        <v>12.6</v>
      </c>
      <c r="I188" s="50">
        <v>12.6</v>
      </c>
      <c r="J188" s="10">
        <v>0</v>
      </c>
      <c r="K188" s="10">
        <v>0</v>
      </c>
      <c r="L188" s="10">
        <v>0</v>
      </c>
    </row>
    <row r="189" spans="1:12" ht="125.25" customHeight="1">
      <c r="A189" s="63"/>
      <c r="B189" s="64" t="s">
        <v>265</v>
      </c>
      <c r="C189" s="58" t="s">
        <v>235</v>
      </c>
      <c r="D189" s="14" t="s">
        <v>265</v>
      </c>
      <c r="E189" s="29"/>
      <c r="F189" s="14"/>
      <c r="G189" s="22">
        <f>G190+G191+G192+G193</f>
        <v>-38298.299999999996</v>
      </c>
      <c r="H189" s="22">
        <f>H190+H191+H192+H193</f>
        <v>-38298.299999999996</v>
      </c>
      <c r="I189" s="74">
        <f>I190+I191+I192+I193</f>
        <v>-38298.299999999996</v>
      </c>
      <c r="J189" s="22">
        <f>J190+J191+J192+J193</f>
        <v>0</v>
      </c>
      <c r="K189" s="22">
        <f>K190+K191+K192+K193</f>
        <v>0</v>
      </c>
      <c r="L189" s="22">
        <f>L190+L191+L192+L193</f>
        <v>0</v>
      </c>
    </row>
    <row r="190" spans="1:12" ht="171" customHeight="1">
      <c r="A190" s="8"/>
      <c r="B190" s="19"/>
      <c r="C190" s="13" t="s">
        <v>379</v>
      </c>
      <c r="D190" s="13" t="s">
        <v>58</v>
      </c>
      <c r="E190" s="36" t="s">
        <v>267</v>
      </c>
      <c r="F190" s="13"/>
      <c r="G190" s="17">
        <v>-6.7</v>
      </c>
      <c r="H190" s="17">
        <v>-6.7</v>
      </c>
      <c r="I190" s="49">
        <v>-6.7</v>
      </c>
      <c r="J190" s="10">
        <v>0</v>
      </c>
      <c r="K190" s="10">
        <v>0</v>
      </c>
      <c r="L190" s="10">
        <v>0</v>
      </c>
    </row>
    <row r="191" spans="1:12" ht="103.5" customHeight="1">
      <c r="A191" s="8"/>
      <c r="B191" s="19"/>
      <c r="C191" s="13" t="s">
        <v>380</v>
      </c>
      <c r="D191" s="13" t="s">
        <v>59</v>
      </c>
      <c r="E191" s="36" t="s">
        <v>268</v>
      </c>
      <c r="F191" s="13"/>
      <c r="G191" s="17">
        <v>-37810.5</v>
      </c>
      <c r="H191" s="17">
        <v>-37810.5</v>
      </c>
      <c r="I191" s="49">
        <v>-37810.5</v>
      </c>
      <c r="J191" s="10">
        <v>0</v>
      </c>
      <c r="K191" s="10">
        <v>0</v>
      </c>
      <c r="L191" s="10">
        <v>0</v>
      </c>
    </row>
    <row r="192" spans="1:12" ht="109.5" customHeight="1">
      <c r="A192" s="8"/>
      <c r="B192" s="19"/>
      <c r="C192" s="13" t="s">
        <v>381</v>
      </c>
      <c r="D192" s="13" t="s">
        <v>60</v>
      </c>
      <c r="E192" s="36" t="s">
        <v>266</v>
      </c>
      <c r="F192" s="13"/>
      <c r="G192" s="17">
        <v>-480.4</v>
      </c>
      <c r="H192" s="17">
        <v>-480.4</v>
      </c>
      <c r="I192" s="49">
        <v>-480.4</v>
      </c>
      <c r="J192" s="10">
        <v>0</v>
      </c>
      <c r="K192" s="10">
        <v>0</v>
      </c>
      <c r="L192" s="10">
        <v>0</v>
      </c>
    </row>
    <row r="193" spans="1:12" ht="174" customHeight="1">
      <c r="A193" s="8"/>
      <c r="B193" s="19"/>
      <c r="C193" s="13" t="s">
        <v>306</v>
      </c>
      <c r="D193" s="13" t="s">
        <v>305</v>
      </c>
      <c r="E193" s="36" t="s">
        <v>266</v>
      </c>
      <c r="F193" s="13"/>
      <c r="G193" s="17">
        <v>-0.7</v>
      </c>
      <c r="H193" s="17">
        <v>-0.7</v>
      </c>
      <c r="I193" s="49">
        <v>-0.7</v>
      </c>
      <c r="J193" s="10">
        <v>0</v>
      </c>
      <c r="K193" s="10">
        <v>0</v>
      </c>
      <c r="L193" s="10">
        <v>0</v>
      </c>
    </row>
    <row r="194" spans="1:12" ht="25.5" customHeight="1">
      <c r="A194" s="55"/>
      <c r="B194" s="40"/>
      <c r="C194" s="41" t="s">
        <v>246</v>
      </c>
      <c r="D194" s="41"/>
      <c r="E194" s="56"/>
      <c r="F194" s="41"/>
      <c r="G194" s="42" t="s">
        <v>244</v>
      </c>
      <c r="H194" s="42"/>
      <c r="I194" s="75"/>
      <c r="J194" s="57"/>
      <c r="K194" s="57"/>
      <c r="L194" s="57"/>
    </row>
    <row r="195" spans="1:12" ht="24.75" customHeight="1">
      <c r="A195" s="55"/>
      <c r="B195" s="40"/>
      <c r="C195" s="41" t="s">
        <v>247</v>
      </c>
      <c r="D195" s="41"/>
      <c r="E195" s="41"/>
      <c r="F195" s="41"/>
      <c r="G195" s="42" t="s">
        <v>248</v>
      </c>
      <c r="H195" s="42"/>
      <c r="I195" s="75"/>
      <c r="J195" s="42"/>
      <c r="K195" s="42"/>
      <c r="L195" s="42"/>
    </row>
    <row r="196" spans="7:12" ht="79.5" customHeight="1">
      <c r="G196" s="21"/>
      <c r="H196" s="21"/>
      <c r="I196" s="76"/>
      <c r="J196" s="21"/>
      <c r="K196" s="21"/>
      <c r="L196" s="21"/>
    </row>
  </sheetData>
  <sheetProtection/>
  <mergeCells count="11">
    <mergeCell ref="A3:L3"/>
    <mergeCell ref="C5:G5"/>
    <mergeCell ref="C7:D7"/>
    <mergeCell ref="A7:A8"/>
    <mergeCell ref="B7:B8"/>
    <mergeCell ref="J7:L7"/>
    <mergeCell ref="E7:E8"/>
    <mergeCell ref="F7:F8"/>
    <mergeCell ref="G7:G8"/>
    <mergeCell ref="H7:H8"/>
    <mergeCell ref="I7:I8"/>
  </mergeCells>
  <printOptions horizontalCentered="1"/>
  <pageMargins left="0.1968503937007874" right="0.1968503937007874" top="0.1968503937007874" bottom="0.03937007874015748" header="0.07874015748031496" footer="0.0787401574803149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Олеговна Соколова</dc:creator>
  <cp:keywords/>
  <dc:description>POI HSSF rep:2.42.0.110</dc:description>
  <cp:lastModifiedBy>Воскресенская Н В</cp:lastModifiedBy>
  <cp:lastPrinted>2018-11-09T06:57:54Z</cp:lastPrinted>
  <dcterms:created xsi:type="dcterms:W3CDTF">2017-10-23T12:14:56Z</dcterms:created>
  <dcterms:modified xsi:type="dcterms:W3CDTF">2018-11-22T12:03:42Z</dcterms:modified>
  <cp:category/>
  <cp:version/>
  <cp:contentType/>
  <cp:contentStatus/>
</cp:coreProperties>
</file>